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defaultThemeVersion="124226"/>
  <bookViews>
    <workbookView xWindow="-120" yWindow="-120" windowWidth="15600" windowHeight="11760" activeTab="2"/>
  </bookViews>
  <sheets>
    <sheet name="сетка" sheetId="5" r:id="rId1"/>
    <sheet name="план УП" sheetId="6" r:id="rId2"/>
    <sheet name="РУП -ЖМ" sheetId="7" r:id="rId3"/>
    <sheet name="Лист1" sheetId="8" r:id="rId4"/>
    <sheet name="Лист2" sheetId="9" r:id="rId5"/>
  </sheets>
  <definedNames>
    <definedName name="_Toc44406469" localSheetId="1">'план УП'!#REF!</definedName>
    <definedName name="_Toc44406477" localSheetId="1">'план УП'!#REF!</definedName>
    <definedName name="_xlnm.Print_Area" localSheetId="0">сетка!$A$1:$BB$39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7" l="1"/>
  <c r="J56" i="7"/>
  <c r="K56" i="7"/>
  <c r="L56" i="7"/>
  <c r="M56" i="7"/>
  <c r="N56" i="7"/>
  <c r="O56" i="7"/>
  <c r="P56" i="7"/>
  <c r="S56" i="7"/>
  <c r="T56" i="7"/>
  <c r="H56" i="7"/>
  <c r="I68" i="7"/>
  <c r="J68" i="7"/>
  <c r="K68" i="7"/>
  <c r="L68" i="7"/>
  <c r="M68" i="7"/>
  <c r="N68" i="7"/>
  <c r="O68" i="7"/>
  <c r="P68" i="7"/>
  <c r="Q68" i="7"/>
  <c r="R68" i="7"/>
  <c r="S68" i="7"/>
  <c r="T68" i="7"/>
  <c r="H68" i="7"/>
  <c r="I62" i="7"/>
  <c r="J62" i="7"/>
  <c r="K62" i="7"/>
  <c r="L62" i="7"/>
  <c r="M62" i="7"/>
  <c r="N62" i="7"/>
  <c r="O62" i="7"/>
  <c r="P62" i="7"/>
  <c r="Q62" i="7"/>
  <c r="R62" i="7"/>
  <c r="S62" i="7"/>
  <c r="T62" i="7"/>
  <c r="H62" i="7"/>
  <c r="H63" i="7"/>
  <c r="I44" i="7" l="1"/>
  <c r="J44" i="7"/>
  <c r="K44" i="7"/>
  <c r="L44" i="7"/>
  <c r="M44" i="7"/>
  <c r="N44" i="7"/>
  <c r="O44" i="7"/>
  <c r="P44" i="7"/>
  <c r="Q44" i="7"/>
  <c r="Q56" i="7" s="1"/>
  <c r="R44" i="7"/>
  <c r="R56" i="7" s="1"/>
  <c r="S44" i="7"/>
  <c r="T44" i="7"/>
  <c r="H44" i="7"/>
  <c r="I40" i="7" l="1"/>
  <c r="J40" i="7"/>
  <c r="K40" i="7"/>
  <c r="L40" i="7"/>
  <c r="M40" i="7"/>
  <c r="N40" i="7"/>
  <c r="O40" i="7"/>
  <c r="P40" i="7"/>
  <c r="Q40" i="7"/>
  <c r="R40" i="7"/>
  <c r="S40" i="7"/>
  <c r="T40" i="7"/>
  <c r="H40" i="7"/>
  <c r="I78" i="7" l="1"/>
  <c r="J78" i="7"/>
  <c r="K78" i="7"/>
  <c r="L78" i="7"/>
  <c r="L82" i="7" s="1"/>
  <c r="M78" i="7"/>
  <c r="N78" i="7"/>
  <c r="O78" i="7"/>
  <c r="P78" i="7"/>
  <c r="Q78" i="7"/>
  <c r="R78" i="7"/>
  <c r="S78" i="7"/>
  <c r="S82" i="7" s="1"/>
  <c r="T78" i="7"/>
  <c r="T82" i="7" s="1"/>
  <c r="H78" i="7"/>
  <c r="J82" i="7" l="1"/>
  <c r="S59" i="7"/>
  <c r="L59" i="7"/>
  <c r="I82" i="7"/>
  <c r="I85" i="7" s="1"/>
  <c r="O59" i="7"/>
  <c r="H82" i="7"/>
  <c r="H85" i="7" s="1"/>
  <c r="K82" i="7"/>
  <c r="K85" i="7" s="1"/>
  <c r="Q82" i="7"/>
  <c r="Q85" i="7" s="1"/>
  <c r="P82" i="7"/>
  <c r="P85" i="7" s="1"/>
  <c r="M82" i="7"/>
  <c r="M85" i="7" s="1"/>
  <c r="O82" i="7"/>
  <c r="O85" i="7" s="1"/>
  <c r="R82" i="7"/>
  <c r="R85" i="7" s="1"/>
  <c r="N82" i="7"/>
  <c r="N85" i="7" s="1"/>
  <c r="L85" i="7"/>
  <c r="S85" i="7"/>
  <c r="T85" i="7"/>
  <c r="J85" i="7"/>
  <c r="Q59" i="7"/>
  <c r="T59" i="7"/>
  <c r="M59" i="7"/>
  <c r="I59" i="7"/>
  <c r="J59" i="7"/>
  <c r="H59" i="7"/>
  <c r="N59" i="7"/>
  <c r="P59" i="7"/>
  <c r="R59" i="7"/>
  <c r="K59" i="7"/>
  <c r="Q86" i="7" l="1"/>
  <c r="O86" i="7"/>
  <c r="S86" i="7"/>
  <c r="L86" i="7"/>
  <c r="H86" i="7"/>
  <c r="R86" i="7"/>
  <c r="T86" i="7"/>
  <c r="I86" i="7"/>
  <c r="P86" i="7"/>
  <c r="N86" i="7"/>
  <c r="M86" i="7"/>
  <c r="K86" i="7"/>
  <c r="J86" i="7"/>
  <c r="I34" i="7"/>
  <c r="J34" i="7"/>
  <c r="K34" i="7"/>
  <c r="L34" i="7"/>
  <c r="M34" i="7"/>
  <c r="N34" i="7"/>
  <c r="O34" i="7"/>
  <c r="P34" i="7"/>
  <c r="Q34" i="7"/>
  <c r="R34" i="7"/>
  <c r="S34" i="7"/>
  <c r="T34" i="7"/>
  <c r="H34" i="7"/>
</calcChain>
</file>

<file path=xl/sharedStrings.xml><?xml version="1.0" encoding="utf-8"?>
<sst xmlns="http://schemas.openxmlformats.org/spreadsheetml/2006/main" count="501" uniqueCount="289">
  <si>
    <t>Индекс</t>
  </si>
  <si>
    <t>емтихан</t>
  </si>
  <si>
    <t>03-08</t>
  </si>
  <si>
    <t>10-15</t>
  </si>
  <si>
    <t>17-22</t>
  </si>
  <si>
    <t>24-29</t>
  </si>
  <si>
    <t>1-6</t>
  </si>
  <si>
    <t>8-13</t>
  </si>
  <si>
    <t>15-20</t>
  </si>
  <si>
    <t>22-27</t>
  </si>
  <si>
    <t>29-3</t>
  </si>
  <si>
    <t>5-10</t>
  </si>
  <si>
    <t>12-17</t>
  </si>
  <si>
    <t>19-24</t>
  </si>
  <si>
    <t>26-01</t>
  </si>
  <si>
    <t>3-8</t>
  </si>
  <si>
    <t>31-05</t>
  </si>
  <si>
    <t>7-12</t>
  </si>
  <si>
    <t>14-19</t>
  </si>
  <si>
    <t>21-26</t>
  </si>
  <si>
    <t>28-02</t>
  </si>
  <si>
    <t>04-09</t>
  </si>
  <si>
    <t>11-16</t>
  </si>
  <si>
    <t>18-23</t>
  </si>
  <si>
    <t>25-02</t>
  </si>
  <si>
    <t>25-30</t>
  </si>
  <si>
    <t>01-06</t>
  </si>
  <si>
    <t>08-13</t>
  </si>
  <si>
    <t>29-04</t>
  </si>
  <si>
    <t>06-11</t>
  </si>
  <si>
    <t>13-18</t>
  </si>
  <si>
    <t>20-25</t>
  </si>
  <si>
    <t>27-01</t>
  </si>
  <si>
    <t>29-03</t>
  </si>
  <si>
    <t>05-10</t>
  </si>
  <si>
    <t>26-31</t>
  </si>
  <si>
    <t>::</t>
  </si>
  <si>
    <t>=</t>
  </si>
  <si>
    <t>Шартты белгілер</t>
  </si>
  <si>
    <t>теориялық оқулар</t>
  </si>
  <si>
    <t>мемлекеттік емтихан</t>
  </si>
  <si>
    <t>өндірістік оқыту</t>
  </si>
  <si>
    <t>кәсіптік практика</t>
  </si>
  <si>
    <t>демалыстар</t>
  </si>
  <si>
    <t>курсы</t>
  </si>
  <si>
    <t xml:space="preserve">сентябрь 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</si>
  <si>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</si>
  <si>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</si>
  <si>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</si>
  <si>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</si>
  <si>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</si>
  <si>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</si>
  <si>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</si>
  <si>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</si>
  <si>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</si>
  <si>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</si>
  <si>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августь</t>
  </si>
  <si>
    <t>ПП</t>
  </si>
  <si>
    <t>ПО</t>
  </si>
  <si>
    <t>ГЭ</t>
  </si>
  <si>
    <t xml:space="preserve">Квалификация:                        </t>
  </si>
  <si>
    <t xml:space="preserve"> </t>
  </si>
  <si>
    <t>Факультатив</t>
  </si>
  <si>
    <t>Оқу процесінің эксперименттік жоспары/  Экспериментальный план учебного процесса</t>
  </si>
  <si>
    <t>"4S07320106 -Техник-құрылысшы"/"Техник-строитель"</t>
  </si>
  <si>
    <t>ДП</t>
  </si>
  <si>
    <t>Білім беру коды және бейіні/   Код и профиль образования:0732 Құрылыс жұмыстары және азаматтық құрылыс/ 0732 Строительные работы и гражданское строительство</t>
  </si>
  <si>
    <t>Мамандығы / Специальность:  007320100 -Ғимараттар мен құрылыстарды салу және пайдалану/Строительство и эксплуатация зданий и сооружений</t>
  </si>
  <si>
    <t>ОҚУ ҮРДІСТЕРІНІҢ КЕСТЕСІ/ РАСПИСАНИЕ УЧЕБНЫХ ПРОЦЕССОВ</t>
  </si>
  <si>
    <t>Общение и взаимодействие на государственном языке</t>
  </si>
  <si>
    <t>Общение и взаимодействие на русском языке</t>
  </si>
  <si>
    <t xml:space="preserve">Математика </t>
  </si>
  <si>
    <t>Раздел 3</t>
  </si>
  <si>
    <t>Раздел 4</t>
  </si>
  <si>
    <t>зачет</t>
  </si>
  <si>
    <t>контрольна работа</t>
  </si>
  <si>
    <t>Форма контроля</t>
  </si>
  <si>
    <t>Объем учебного времени</t>
  </si>
  <si>
    <t>Кредиты</t>
  </si>
  <si>
    <t xml:space="preserve">в том числе </t>
  </si>
  <si>
    <t>Всего часов</t>
  </si>
  <si>
    <t xml:space="preserve">Теоретические </t>
  </si>
  <si>
    <t>Производственное обучение и /или профессиональная практика</t>
  </si>
  <si>
    <t>Индивидуальные</t>
  </si>
  <si>
    <t>Курсовой проект/ работа</t>
  </si>
  <si>
    <t>1 курс</t>
  </si>
  <si>
    <t>2 курс</t>
  </si>
  <si>
    <t>3 курс</t>
  </si>
  <si>
    <t>Семестр 1</t>
  </si>
  <si>
    <t>Семестр 2</t>
  </si>
  <si>
    <t>Семестр 3</t>
  </si>
  <si>
    <t>Семестр 4</t>
  </si>
  <si>
    <t>Семестр 5</t>
  </si>
  <si>
    <t>Семестр 6</t>
  </si>
  <si>
    <t xml:space="preserve">Лабораторно-практические </t>
  </si>
  <si>
    <t>Экзамен</t>
  </si>
  <si>
    <t>2</t>
  </si>
  <si>
    <t>Қосымша оқыту/ Дополнительное обучение</t>
  </si>
  <si>
    <t>Жұмыс өміріндегі ынтымақтастық және даму дағдылары/ Навыки сотрудничества  и развития в трудовой жизни</t>
  </si>
  <si>
    <t>Даму жобасы/ Проект развития</t>
  </si>
  <si>
    <t>Барлығы/ Итого</t>
  </si>
  <si>
    <t>Атырауский аграрно -технический колледж имени Унайбая Кушекова</t>
  </si>
  <si>
    <t>Оңайбай Көшеков атындағы Атырау аграрлы-техникалық колледжі</t>
  </si>
  <si>
    <t>курс</t>
  </si>
  <si>
    <t>недель</t>
  </si>
  <si>
    <t>часов</t>
  </si>
  <si>
    <t>кредитов</t>
  </si>
  <si>
    <t>Произ.обучение /проф.практика</t>
  </si>
  <si>
    <t>Дипломное проектироание</t>
  </si>
  <si>
    <t>Итоговая аттестаия</t>
  </si>
  <si>
    <t>промежуточна аттестация</t>
  </si>
  <si>
    <t>каникулы</t>
  </si>
  <si>
    <t>всего недеб в учебном году</t>
  </si>
  <si>
    <t xml:space="preserve">итого </t>
  </si>
  <si>
    <t>.</t>
  </si>
  <si>
    <t>Теор. обучение</t>
  </si>
  <si>
    <t>Жалпы білім беру пәндері  / Общеобразовательные дисциплины</t>
  </si>
  <si>
    <t>Қазақ тілі / Казахский язык</t>
  </si>
  <si>
    <t>Шет тілі / Иностранный язык</t>
  </si>
  <si>
    <t xml:space="preserve">Информатика </t>
  </si>
  <si>
    <t>Алғашқы әскери және технологиялық дайындық/                                         Начальная военная и технологическая подготовка</t>
  </si>
  <si>
    <t>Физика</t>
  </si>
  <si>
    <t>Химия</t>
  </si>
  <si>
    <t>Биология</t>
  </si>
  <si>
    <t>География</t>
  </si>
  <si>
    <t>Промежуточная аттестация</t>
  </si>
  <si>
    <t>Итого на обязательное обучение</t>
  </si>
  <si>
    <t xml:space="preserve">Консультация </t>
  </si>
  <si>
    <t>ИТОГО:</t>
  </si>
  <si>
    <t>Ф</t>
  </si>
  <si>
    <t>К</t>
  </si>
  <si>
    <t>Атырауский аграрно-технический колледж имени Унайбая Кушекова</t>
  </si>
  <si>
    <t>Физикалық қасиеттерді дамыту және жетілдіру/Развитие и совершенствование физических качеств</t>
  </si>
  <si>
    <t>Экономика және кәсіпкерлік негіздері туралы базалық білімді қолдану/ Применение базовых знаний экономики и основ предпринимательства</t>
  </si>
  <si>
    <t>Міндетті оқыту жиыны/    Итого на обязательное обучение</t>
  </si>
  <si>
    <t>БАРЛЫҒЫ/ ИТОГО:</t>
  </si>
  <si>
    <t xml:space="preserve"> Орта буын маманы үшін жиыны / Итого для специалиста среднего звена</t>
  </si>
  <si>
    <t>дипломы жобалау</t>
  </si>
  <si>
    <t>Исп.87016724656</t>
  </si>
  <si>
    <t>Лапиденова Маржан Сисекеновна</t>
  </si>
  <si>
    <t>Білім беру коды және бейіні/   Код и профиль образования:     0713 Электротехника и энергетика</t>
  </si>
  <si>
    <t xml:space="preserve">Мамандығы / Специальность:  07130100 Электрооборудование (по видам и отраслям)/ 07130700 Техническое обслуживание, ремонт  и эксплуатация электромеханического оборудования 
(по видам и отраслям)
</t>
  </si>
  <si>
    <t>КМ 1.1</t>
  </si>
  <si>
    <t>КМ 01</t>
  </si>
  <si>
    <t>КМ 1.2</t>
  </si>
  <si>
    <t>КМ 1.3</t>
  </si>
  <si>
    <t>ПА</t>
  </si>
  <si>
    <t>ИА</t>
  </si>
  <si>
    <t>ф</t>
  </si>
  <si>
    <t>БМ 02</t>
  </si>
  <si>
    <t>БМ 2.1</t>
  </si>
  <si>
    <t>БМ 2.2</t>
  </si>
  <si>
    <t>КМ 02</t>
  </si>
  <si>
    <t>КМ 2.1</t>
  </si>
  <si>
    <t>КМ 2.2</t>
  </si>
  <si>
    <t>КМ 2.3</t>
  </si>
  <si>
    <t>ДО</t>
  </si>
  <si>
    <t>ДО 01</t>
  </si>
  <si>
    <t>ДО 1.1</t>
  </si>
  <si>
    <t xml:space="preserve">Факультативы, </t>
  </si>
  <si>
    <t>Консультации</t>
  </si>
  <si>
    <t>Наименование кредитов и модулей учебных программ</t>
  </si>
  <si>
    <t>Кол-во кредитов</t>
  </si>
  <si>
    <t>Раздел ОП зарубежного партнера</t>
  </si>
  <si>
    <t>1. Обязательное обучение</t>
  </si>
  <si>
    <t xml:space="preserve">Модуль «Коммуникация и компетентность взаимодействия» </t>
  </si>
  <si>
    <t>Общение и взаимодействие на английском языке</t>
  </si>
  <si>
    <t>Работа в цифровой среде</t>
  </si>
  <si>
    <t>Культура и самовыражение</t>
  </si>
  <si>
    <r>
      <t>Навыки математики и естественных наук</t>
    </r>
    <r>
      <rPr>
        <sz val="12"/>
        <color rgb="FF000000"/>
        <rFont val="Times New Roman"/>
        <family val="1"/>
        <charset val="204"/>
      </rPr>
      <t xml:space="preserve"> </t>
    </r>
  </si>
  <si>
    <t>Математика</t>
  </si>
  <si>
    <t>Физико-химические явления и их применение</t>
  </si>
  <si>
    <t xml:space="preserve">Компетентность в области трудовой деятельности </t>
  </si>
  <si>
    <t>Предпринимательская деятельность</t>
  </si>
  <si>
    <t>Поддержание работоспособности и профессионального благополучия</t>
  </si>
  <si>
    <t>Содействие устойчивому развитию</t>
  </si>
  <si>
    <t xml:space="preserve">Промежуточный контроль </t>
  </si>
  <si>
    <t>Компонент по выбору (факультатив)</t>
  </si>
  <si>
    <t>Индивидуальный компонент  (Консультации)</t>
  </si>
  <si>
    <t>Всего</t>
  </si>
  <si>
    <t xml:space="preserve">2. Общее профессиональное обучение, базовый модуль </t>
  </si>
  <si>
    <t>3. Продвинутое профессиональное обучение</t>
  </si>
  <si>
    <t>Приложение 3 (критерии оценки)</t>
  </si>
  <si>
    <t>Итоговый контроль</t>
  </si>
  <si>
    <t>Консультация</t>
  </si>
  <si>
    <t>Базовый модуль</t>
  </si>
  <si>
    <t>Профессиональный модуль</t>
  </si>
  <si>
    <t>4. Дополнительное обучение</t>
  </si>
  <si>
    <t>Проектная работа</t>
  </si>
  <si>
    <t>Раздел 5,</t>
  </si>
  <si>
    <t>ИТОГО</t>
  </si>
  <si>
    <t>Итог по  курсу</t>
  </si>
  <si>
    <t>Базалық модульдер/                                                       Базовые модули</t>
  </si>
  <si>
    <t>Кәсіби модуль/                                          Профессиональный модуль</t>
  </si>
  <si>
    <t>Базалық модуль/                                                              Базовый модуль</t>
  </si>
  <si>
    <t>Сандық ортада жұмыс істеу/                                       Работа в цифровой среде</t>
  </si>
  <si>
    <t>Кәсіби модуль/                                        Профессиональный модуль</t>
  </si>
  <si>
    <t>Қазақ әдебиеті /                                                                  Казахская .литература</t>
  </si>
  <si>
    <t>Орыс тілі , әдебиеті/                                                            Русский язык и литература</t>
  </si>
  <si>
    <t>Қазақстан тарихы /                                                              История Казахстана</t>
  </si>
  <si>
    <t>Дене тәрбиесі /                                                                    Физическое воспитание</t>
  </si>
  <si>
    <t>Өзін-өзі тану/                                                            Самопознание</t>
  </si>
  <si>
    <t>Тереңдетілген деңгей/                                         Углубленный уровень</t>
  </si>
  <si>
    <t>Стандартты деңгей /                                               Стандартный уровень</t>
  </si>
  <si>
    <t>Аралық аттестаттау/ Промежуточная аттестация</t>
  </si>
  <si>
    <t>Қорытынды аттестаттау/ Итоговая аттестация</t>
  </si>
  <si>
    <t>"4S07130704 Техник-электромеханик"</t>
  </si>
  <si>
    <t>Релелік қорғаныс және автоматика, телемеханиканың қайталама құрылғыларын тексеру және баптау/ Проверка и наладика вторичных устройств, релейной защиты и автоматики, телемеханики</t>
  </si>
  <si>
    <t>Аралық  аттестаттау/ Промежуточная аттестация</t>
  </si>
  <si>
    <t>Квалификация 
"3W07130701 Электр жабдықтарын монтаждаушы/  Монтажник электрооборудования"</t>
  </si>
  <si>
    <t xml:space="preserve">"3W07130701 Электр жабдықтарын монтаждаушы/  Монтажник электрооборудования"
</t>
  </si>
  <si>
    <t>Модуль, пән атауы/ Наименование модулей / дисциплин</t>
  </si>
  <si>
    <t xml:space="preserve">"4S07130704 -Техник-электромеханик"
</t>
  </si>
  <si>
    <t>ЖББ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</si>
  <si>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</si>
  <si>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</si>
  <si>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</si>
  <si>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</si>
  <si>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</si>
  <si>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</si>
  <si>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</si>
  <si>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</si>
  <si>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</si>
  <si>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</si>
  <si>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</si>
  <si>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13</t>
  </si>
  <si>
    <t>15</t>
  </si>
  <si>
    <t>16</t>
  </si>
  <si>
    <t>АА</t>
  </si>
  <si>
    <t>БМ 01</t>
  </si>
  <si>
    <t>БМ 1.1.</t>
  </si>
  <si>
    <t>БМ 1.2.</t>
  </si>
  <si>
    <t>БМ 1.3.</t>
  </si>
  <si>
    <t>Дене тәрбиесі/ Физическая культура</t>
  </si>
  <si>
    <t>Кәсіби қызметтегі ақпараттық технлогиялар/ Информационные технологии в профессиональной деятельности</t>
  </si>
  <si>
    <t>Экономика негіздері/ Основы экономики</t>
  </si>
  <si>
    <t>Күш желілері мен электр жабдықтары бойынша электр монтажшысы біліктілігі бойынша жұмыстың негізгі түрлерін орындау/ Выполнение основных видов работ по квалификации электромонтажник по силовым сетям и электрооборудованию</t>
  </si>
  <si>
    <t>Күші желілері мен электр жабдықты монтаждау технологиясы / Технология монтажа силовых линий и электрооборудования</t>
  </si>
  <si>
    <t>Күш желілері мен электржабдықтарын сынамалық қосу, сынау/Пробное подключение, испытание силовых линий и электрооборудования</t>
  </si>
  <si>
    <t>Электржабдықты жөндеу, баптау және сынау/Ремонт, наладка и испытание электрооборудования</t>
  </si>
  <si>
    <t>Стандарттау және метрология негіздері/ Основы стандартизации и метрологии</t>
  </si>
  <si>
    <t>Модуль бойынша практика/Практика по  модулью</t>
  </si>
  <si>
    <t>Еңбекті қорғау/ Охрана труда</t>
  </si>
  <si>
    <t>Техникалық механика/              Техническая механика</t>
  </si>
  <si>
    <t>Инженерлік графика/              Инженерная графика</t>
  </si>
  <si>
    <t>Модуль бойынша практика// Практика по  модулью</t>
  </si>
  <si>
    <t>Жұмысшы мамандығын алу практикасы/ Практика по получению рабочей профессии</t>
  </si>
  <si>
    <t>Дене тәрбиесі/ Физическое воспитание</t>
  </si>
  <si>
    <t>Қоғамда және еңбек ұжымында әлеуметтену және бейімделу үшін әлеуметтік ғылымдар негіздерін қолдану/ Применение основ социальных наук для социализации и адаптации в обществе и трудовом коллективе</t>
  </si>
  <si>
    <t>Құқық негіздері / Основы права</t>
  </si>
  <si>
    <t xml:space="preserve">Әлеуметтану / Социология </t>
  </si>
  <si>
    <t>Философия</t>
  </si>
  <si>
    <t>Мәдениеттану /Культурология</t>
  </si>
  <si>
    <t>Сала экономикасы/ Экономика отрасли</t>
  </si>
  <si>
    <t>Энергетика экономикасы/ Экономика энергетики</t>
  </si>
  <si>
    <t>Электротехника негіздері/ Основы электротехники</t>
  </si>
  <si>
    <t>Материалтану/ Материаловедение</t>
  </si>
  <si>
    <t xml:space="preserve">Өндірісті жоспарлау және ұйымдастыру / Планирование и организация  производства </t>
  </si>
  <si>
    <t>Дипломалды практика/ Преддипломная практика</t>
  </si>
  <si>
    <t>Реле және  релелік қорғаныс пен автоматика  аппаратурасы/ Реле и аппаратуры релейной звщиты и автоматики</t>
  </si>
  <si>
    <t>Электр жабдықтарын баптау бойынша практика/ Практика по наладке электрооборудования</t>
  </si>
  <si>
    <t>Кәсіпорындар мен азаматтық ғимараттарда электрмен қамтамасыздандыру/ Электроснабжение предприятий и гражданских зданий</t>
  </si>
  <si>
    <t>Учебная программа обучения</t>
  </si>
  <si>
    <t>ПРИЛОЖЕНИЕ 1 Критерии оценки обучения по специальности "Общая профессия" и 
"Повышенный профессиональный уровень</t>
  </si>
  <si>
    <t>ПРИЛОЖЕНИЕ 2 Общее профессиональное и продвинутое профессиональное обучение,</t>
  </si>
  <si>
    <t>1. Физикалық қасиеттерді дамыту және жетілдіру/Развитие и совершенствование физических качеств</t>
  </si>
  <si>
    <t>ПРИЛОЖЕНИЕ 3 Критерии оценки общего профессионального и продвинутого 
профессионального обучения</t>
  </si>
  <si>
    <t>2. Қоғамда және еңбек ұжымында әлеуметтену және бейімделу үшін әлеуметтік ғылымдар негіздерін қолдану/ Применение основ социальных наук для социализации и адаптации в обществе и трудовом коллективе</t>
  </si>
  <si>
    <t>Модуль "Өндірісті жоспарлау және энергия үнемдеу жұмысын  ұйымдастыру / Планирование производства и организация энергосберегающей работы"</t>
  </si>
  <si>
    <t>Приложение 5. Структура модулей для программ и рабочих учебных планов (структура модулей)</t>
  </si>
  <si>
    <t>Раздел 4, Приложение 3 (критерии оценки)</t>
  </si>
  <si>
    <t>Приложение 3 (критерии оценки), Приложение 4, Приложение 5. Структура модулей для программ и рабочих учебных планов (структура модулей)</t>
  </si>
  <si>
    <t>Раздел 4,   ПРИЛОЖЕНИЕ 4 Критерии оценки факультативных исследований</t>
  </si>
  <si>
    <t>"3W07130701 Электр жабдықтарын монтаждаушы/  Монтажник электрооборудования"</t>
  </si>
  <si>
    <t xml:space="preserve">Күштік желілер мен электр жабдықтарын монтаждау/ Монтаж силовых сетей и электрооборудования </t>
  </si>
  <si>
    <t xml:space="preserve">1. Күштік желілер мен электр жабдықтарын монтаждау/ Монтаж силовых сетей и электрооборудования </t>
  </si>
  <si>
    <t>2. Күш желілері мен электржабдықтарын сынамалық қосу, сынау/Пробное подключение, испытание силовых линий и электрооборудования</t>
  </si>
  <si>
    <t>2.Қоғамда және еңбек ұжымында әлеуметтену және бейімделу үшін әлеуметтік ғылымдар негіздерін қолдану/ Применение основ социальных наук для социализации и адаптации в обществе и трудовом коллективе</t>
  </si>
  <si>
    <t>Техникалық және жедел қызмет көрсетуді ұйымдастыру/ Организация  технического и оперативного обслуживания</t>
  </si>
  <si>
    <t>Модуль "Релелік қорғаныс және автоматика, телемеханиканың қайталама құрылғыларын тексеру және баптау/ Проверка и наладика вторичных устройств, релейной защиты и автоматики, телемеханики"</t>
  </si>
  <si>
    <t>Модуль "Техникалық және жедел қызмет көрсетуді ұйымдастыру/ Организация  технического и оперативного обслуживания</t>
  </si>
  <si>
    <t>Модуль б-ша практика/ Практика  по модулью</t>
  </si>
  <si>
    <t>2. Сандық ортада жұмыс істеу/                                       Работа в цифровой среде/ Работа в цифровой среде</t>
  </si>
  <si>
    <t>3. Экономика және кәсіпкерлік негіздері туралы базалық білімді қолдану/ Применение базовых знаний экономики и основ предпринимательства</t>
  </si>
  <si>
    <t>дипломалды практика/ преддипл практ.</t>
  </si>
  <si>
    <t>ПД</t>
  </si>
  <si>
    <t>Профессиональные компетенции</t>
  </si>
  <si>
    <t>Результат обучения</t>
  </si>
  <si>
    <t xml:space="preserve">КМ 1.1. Күштік желілер мен электр жабдықтарын монтаждау/ Монтаж силовых сетей и электрооборудования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</si>
</sst>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3" fillId="0" borderId="0" xfId="0" applyFont="1"/>
    <xf numFmtId="0" fontId="5" fillId="0" borderId="0" xfId="0" applyFont="1"/>
    <xf numFmtId="49" fontId="1" fillId="0" borderId="1" xfId="0" applyNumberFormat="1" applyFont="1" applyBorder="1" applyAlignment="1">
      <alignment vertical="center" textRotation="90"/>
    </xf>
    <xf numFmtId="0" fontId="2" fillId="0" borderId="1" xfId="0" applyFont="1" applyBorder="1"/>
    <xf numFmtId="0" fontId="2" fillId="0" borderId="1" xfId="0" applyFont="1" applyBorder="1" applyAlignment="1">
      <alignment vertical="center" textRotation="90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/>
    <xf numFmtId="0" fontId="7" fillId="0" borderId="0" xfId="0" applyFont="1"/>
    <xf numFmtId="0" fontId="10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7" fillId="0" borderId="0" xfId="0" applyFont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/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49" fontId="10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0" fillId="0" borderId="19" xfId="0" applyFont="1" applyFill="1" applyBorder="1" applyAlignment="1"/>
    <xf numFmtId="0" fontId="10" fillId="0" borderId="20" xfId="0" applyFont="1" applyFill="1" applyBorder="1" applyAlignment="1"/>
    <xf numFmtId="0" fontId="9" fillId="0" borderId="0" xfId="0" applyFont="1" applyFill="1" applyAlignment="1">
      <alignment vertical="center" wrapText="1"/>
    </xf>
    <xf numFmtId="49" fontId="10" fillId="0" borderId="21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10" fillId="0" borderId="24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49" fontId="10" fillId="0" borderId="0" xfId="0" applyNumberFormat="1" applyFont="1" applyFill="1" applyBorder="1"/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textRotation="90"/>
    </xf>
    <xf numFmtId="0" fontId="10" fillId="0" borderId="1" xfId="0" applyFont="1" applyFill="1" applyBorder="1" applyAlignment="1">
      <alignment textRotation="90" wrapText="1"/>
    </xf>
    <xf numFmtId="0" fontId="10" fillId="0" borderId="1" xfId="0" applyFont="1" applyFill="1" applyBorder="1" applyAlignment="1">
      <alignment horizontal="center" vertical="center" textRotation="90"/>
    </xf>
    <xf numFmtId="49" fontId="11" fillId="0" borderId="1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/>
    </xf>
    <xf numFmtId="0" fontId="9" fillId="0" borderId="8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/>
    <xf numFmtId="0" fontId="9" fillId="0" borderId="9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9" fillId="0" borderId="9" xfId="0" applyFont="1" applyFill="1" applyBorder="1"/>
    <xf numFmtId="0" fontId="10" fillId="0" borderId="9" xfId="0" applyFont="1" applyFill="1" applyBorder="1"/>
    <xf numFmtId="0" fontId="10" fillId="0" borderId="1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/>
    <xf numFmtId="49" fontId="10" fillId="0" borderId="1" xfId="0" applyNumberFormat="1" applyFont="1" applyFill="1" applyBorder="1"/>
    <xf numFmtId="0" fontId="9" fillId="0" borderId="8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 wrapText="1"/>
    </xf>
    <xf numFmtId="49" fontId="17" fillId="0" borderId="19" xfId="0" applyNumberFormat="1" applyFont="1" applyFill="1" applyBorder="1" applyAlignment="1">
      <alignment horizontal="left" wrapText="1"/>
    </xf>
    <xf numFmtId="0" fontId="10" fillId="0" borderId="8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24" fillId="0" borderId="7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textRotation="90"/>
    </xf>
    <xf numFmtId="0" fontId="0" fillId="0" borderId="15" xfId="0" applyBorder="1" applyAlignment="1">
      <alignment horizontal="center" textRotation="90" wrapText="1"/>
    </xf>
    <xf numFmtId="0" fontId="0" fillId="0" borderId="17" xfId="0" applyBorder="1" applyAlignment="1">
      <alignment horizontal="center" textRotation="90" wrapText="1"/>
    </xf>
    <xf numFmtId="0" fontId="0" fillId="0" borderId="16" xfId="0" applyBorder="1" applyAlignment="1">
      <alignment horizontal="center" textRotation="90" wrapText="1"/>
    </xf>
    <xf numFmtId="0" fontId="0" fillId="0" borderId="5" xfId="0" applyBorder="1" applyAlignment="1">
      <alignment horizontal="center" textRotation="90" wrapText="1"/>
    </xf>
    <xf numFmtId="0" fontId="0" fillId="0" borderId="4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/>
    </xf>
    <xf numFmtId="0" fontId="16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left" vertical="center" textRotation="90"/>
    </xf>
    <xf numFmtId="0" fontId="10" fillId="0" borderId="9" xfId="0" applyFont="1" applyFill="1" applyBorder="1" applyAlignment="1">
      <alignment horizontal="left" vertical="center" textRotation="90"/>
    </xf>
    <xf numFmtId="0" fontId="10" fillId="0" borderId="8" xfId="0" applyFont="1" applyFill="1" applyBorder="1" applyAlignment="1">
      <alignment horizontal="left" vertical="center" textRotation="90" wrapText="1"/>
    </xf>
    <xf numFmtId="0" fontId="10" fillId="0" borderId="9" xfId="0" applyFont="1" applyFill="1" applyBorder="1" applyAlignment="1">
      <alignment horizontal="left" vertical="center" textRotation="90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textRotation="90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49" fontId="17" fillId="0" borderId="18" xfId="0" applyNumberFormat="1" applyFont="1" applyFill="1" applyBorder="1" applyAlignment="1">
      <alignment horizontal="left" wrapText="1"/>
    </xf>
    <xf numFmtId="49" fontId="17" fillId="0" borderId="19" xfId="0" applyNumberFormat="1" applyFont="1" applyFill="1" applyBorder="1" applyAlignment="1">
      <alignment horizontal="left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top" wrapText="1"/>
    </xf>
    <xf numFmtId="0" fontId="9" fillId="0" borderId="24" xfId="0" applyFont="1" applyFill="1" applyBorder="1" applyAlignment="1">
      <alignment horizontal="left" vertical="top"/>
    </xf>
    <xf numFmtId="0" fontId="9" fillId="0" borderId="21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2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49" fontId="10" fillId="0" borderId="8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FFCC"/>
      <color rgb="FFFCDB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38"/>
  <sheetViews>
    <sheetView topLeftCell="A25" zoomScale="80" zoomScaleNormal="80" zoomScaleSheetLayoutView="70" workbookViewId="0">
      <selection activeCell="V43" sqref="V42:V43"/>
    </sheetView>
  </sheetViews>
  <sheetFormatPr defaultRowHeight="15" x14ac:dyDescent="0.25"/>
  <cols>
    <col min="2" max="2" width="4.28515625" customWidth="1"/>
    <col min="3" max="3" width="3.7109375" customWidth="1"/>
    <col min="4" max="4" width="3.42578125" customWidth="1"/>
    <col min="5" max="5" width="3.85546875" customWidth="1"/>
    <col min="6" max="9" width="4" customWidth="1"/>
    <col min="10" max="12" width="3.7109375" customWidth="1"/>
    <col min="13" max="14" width="4.140625" customWidth="1"/>
    <col min="15" max="15" width="3.85546875" customWidth="1"/>
    <col min="16" max="16" width="3.140625" customWidth="1"/>
    <col min="17" max="17" width="3.85546875" customWidth="1"/>
    <col min="18" max="18" width="4" customWidth="1"/>
    <col min="19" max="20" width="3.85546875" customWidth="1"/>
    <col min="21" max="21" width="4" customWidth="1"/>
    <col min="22" max="24" width="3.7109375" customWidth="1"/>
    <col min="25" max="25" width="3.85546875" customWidth="1"/>
    <col min="26" max="26" width="3.7109375" customWidth="1"/>
    <col min="27" max="27" width="3.5703125" customWidth="1"/>
    <col min="28" max="28" width="3.7109375" customWidth="1"/>
    <col min="29" max="30" width="3.5703125" customWidth="1"/>
    <col min="31" max="32" width="3.85546875" customWidth="1"/>
    <col min="33" max="33" width="3.140625" customWidth="1"/>
    <col min="34" max="35" width="3.28515625" customWidth="1"/>
    <col min="36" max="36" width="3.42578125" customWidth="1"/>
    <col min="37" max="37" width="3.5703125" customWidth="1"/>
    <col min="38" max="38" width="4" customWidth="1"/>
    <col min="39" max="39" width="3.7109375" customWidth="1"/>
    <col min="40" max="40" width="3.28515625" customWidth="1"/>
    <col min="41" max="42" width="3.7109375" customWidth="1"/>
    <col min="43" max="44" width="3.42578125" customWidth="1"/>
    <col min="45" max="46" width="3.28515625" customWidth="1"/>
    <col min="47" max="47" width="3.42578125" customWidth="1"/>
    <col min="48" max="48" width="3.28515625" customWidth="1"/>
    <col min="49" max="49" width="3" customWidth="1"/>
    <col min="50" max="50" width="2.85546875" customWidth="1"/>
    <col min="51" max="52" width="3.42578125" customWidth="1"/>
    <col min="53" max="54" width="3" customWidth="1"/>
  </cols>
  <sheetData>
    <row r="2" spans="2:54" ht="30" customHeight="1" x14ac:dyDescent="0.25">
      <c r="G2" s="132" t="s">
        <v>101</v>
      </c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</row>
    <row r="3" spans="2:54" ht="18.75" x14ac:dyDescent="0.3">
      <c r="G3" s="133" t="s">
        <v>102</v>
      </c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t="s">
        <v>61</v>
      </c>
    </row>
    <row r="4" spans="2:54" ht="18.75" x14ac:dyDescent="0.3"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</row>
    <row r="6" spans="2:54" ht="15.75" x14ac:dyDescent="0.25">
      <c r="B6" s="12" t="s">
        <v>63</v>
      </c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2:54" ht="39.75" customHeight="1" x14ac:dyDescent="0.25">
      <c r="B7" s="136" t="s">
        <v>66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"/>
    </row>
    <row r="8" spans="2:54" ht="15.75" x14ac:dyDescent="0.25">
      <c r="B8" s="12" t="s">
        <v>67</v>
      </c>
      <c r="C8" s="12"/>
      <c r="D8" s="12"/>
      <c r="E8" s="12"/>
      <c r="F8" s="12"/>
      <c r="G8" s="12"/>
      <c r="H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2:54" ht="15.75" x14ac:dyDescent="0.25">
      <c r="B9" s="12" t="s">
        <v>64</v>
      </c>
      <c r="C9" s="12"/>
      <c r="D9" s="12"/>
      <c r="E9" s="12"/>
      <c r="F9" s="12"/>
      <c r="G9" s="12"/>
      <c r="H9" s="12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2:54" ht="18" x14ac:dyDescent="0.25">
      <c r="B10" s="1"/>
      <c r="C10" s="1"/>
      <c r="D10" s="1"/>
      <c r="E10" s="1"/>
      <c r="F10" s="1"/>
      <c r="G10" s="1"/>
      <c r="H10" s="1"/>
    </row>
    <row r="15" spans="2:54" x14ac:dyDescent="0.25">
      <c r="B15" s="9" t="s">
        <v>68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2:54" x14ac:dyDescent="0.25">
      <c r="B16" s="139" t="s">
        <v>44</v>
      </c>
      <c r="C16" s="138" t="s">
        <v>45</v>
      </c>
      <c r="D16" s="138"/>
      <c r="E16" s="138"/>
      <c r="F16" s="138"/>
      <c r="G16" s="138" t="s">
        <v>46</v>
      </c>
      <c r="H16" s="138"/>
      <c r="I16" s="138"/>
      <c r="J16" s="138"/>
      <c r="K16" s="138" t="s">
        <v>47</v>
      </c>
      <c r="L16" s="138"/>
      <c r="M16" s="138"/>
      <c r="N16" s="138"/>
      <c r="O16" s="138"/>
      <c r="P16" s="138" t="s">
        <v>48</v>
      </c>
      <c r="Q16" s="138"/>
      <c r="R16" s="138"/>
      <c r="S16" s="138"/>
      <c r="T16" s="138" t="s">
        <v>49</v>
      </c>
      <c r="U16" s="138"/>
      <c r="V16" s="138"/>
      <c r="W16" s="138"/>
      <c r="X16" s="138" t="s">
        <v>50</v>
      </c>
      <c r="Y16" s="138"/>
      <c r="Z16" s="138"/>
      <c r="AA16" s="138"/>
      <c r="AB16" s="138" t="s">
        <v>51</v>
      </c>
      <c r="AC16" s="138"/>
      <c r="AD16" s="138"/>
      <c r="AE16" s="138"/>
      <c r="AF16" s="138"/>
      <c r="AG16" s="138" t="s">
        <v>52</v>
      </c>
      <c r="AH16" s="138"/>
      <c r="AI16" s="138"/>
      <c r="AJ16" s="138"/>
      <c r="AK16" s="138" t="s">
        <v>53</v>
      </c>
      <c r="AL16" s="138"/>
      <c r="AM16" s="138"/>
      <c r="AN16" s="138"/>
      <c r="AO16" s="138" t="s">
        <v>54</v>
      </c>
      <c r="AP16" s="138"/>
      <c r="AQ16" s="138"/>
      <c r="AR16" s="138"/>
      <c r="AS16" s="138"/>
      <c r="AT16" s="138" t="s">
        <v>55</v>
      </c>
      <c r="AU16" s="138"/>
      <c r="AV16" s="138"/>
      <c r="AW16" s="138"/>
      <c r="AX16" s="138" t="s">
        <v>56</v>
      </c>
      <c r="AY16" s="138"/>
      <c r="AZ16" s="138"/>
      <c r="BA16" s="138"/>
      <c r="BB16" s="138"/>
    </row>
    <row r="17" spans="2:55" ht="57.75" customHeight="1" x14ac:dyDescent="0.25">
      <c r="B17" s="139"/>
      <c r="C17" s="3" t="s">
        <v>2</v>
      </c>
      <c r="D17" s="3" t="s">
        <v>3</v>
      </c>
      <c r="E17" s="3" t="s">
        <v>4</v>
      </c>
      <c r="F17" s="3" t="s">
        <v>5</v>
      </c>
      <c r="G17" s="3" t="s">
        <v>6</v>
      </c>
      <c r="H17" s="3" t="s">
        <v>7</v>
      </c>
      <c r="I17" s="3" t="s">
        <v>8</v>
      </c>
      <c r="J17" s="3" t="s">
        <v>9</v>
      </c>
      <c r="K17" s="3" t="s">
        <v>10</v>
      </c>
      <c r="L17" s="3" t="s">
        <v>11</v>
      </c>
      <c r="M17" s="3" t="s">
        <v>12</v>
      </c>
      <c r="N17" s="3" t="s">
        <v>13</v>
      </c>
      <c r="O17" s="3" t="s">
        <v>14</v>
      </c>
      <c r="P17" s="3" t="s">
        <v>15</v>
      </c>
      <c r="Q17" s="3" t="s">
        <v>3</v>
      </c>
      <c r="R17" s="3" t="s">
        <v>4</v>
      </c>
      <c r="S17" s="3" t="s">
        <v>5</v>
      </c>
      <c r="T17" s="3" t="s">
        <v>16</v>
      </c>
      <c r="U17" s="3" t="s">
        <v>17</v>
      </c>
      <c r="V17" s="3" t="s">
        <v>18</v>
      </c>
      <c r="W17" s="3" t="s">
        <v>19</v>
      </c>
      <c r="X17" s="3" t="s">
        <v>20</v>
      </c>
      <c r="Y17" s="3" t="s">
        <v>21</v>
      </c>
      <c r="Z17" s="3" t="s">
        <v>22</v>
      </c>
      <c r="AA17" s="3" t="s">
        <v>23</v>
      </c>
      <c r="AB17" s="3" t="s">
        <v>24</v>
      </c>
      <c r="AC17" s="3" t="s">
        <v>21</v>
      </c>
      <c r="AD17" s="3" t="s">
        <v>22</v>
      </c>
      <c r="AE17" s="3" t="s">
        <v>23</v>
      </c>
      <c r="AF17" s="3" t="s">
        <v>25</v>
      </c>
      <c r="AG17" s="3" t="s">
        <v>26</v>
      </c>
      <c r="AH17" s="3" t="s">
        <v>27</v>
      </c>
      <c r="AI17" s="3" t="s">
        <v>8</v>
      </c>
      <c r="AJ17" s="3" t="s">
        <v>9</v>
      </c>
      <c r="AK17" s="3" t="s">
        <v>28</v>
      </c>
      <c r="AL17" s="3" t="s">
        <v>29</v>
      </c>
      <c r="AM17" s="3" t="s">
        <v>30</v>
      </c>
      <c r="AN17" s="3" t="s">
        <v>31</v>
      </c>
      <c r="AO17" s="3" t="s">
        <v>32</v>
      </c>
      <c r="AP17" s="3" t="s">
        <v>2</v>
      </c>
      <c r="AQ17" s="3" t="s">
        <v>3</v>
      </c>
      <c r="AR17" s="3" t="s">
        <v>4</v>
      </c>
      <c r="AS17" s="3" t="s">
        <v>5</v>
      </c>
      <c r="AT17" s="3" t="s">
        <v>26</v>
      </c>
      <c r="AU17" s="3" t="s">
        <v>27</v>
      </c>
      <c r="AV17" s="3" t="s">
        <v>8</v>
      </c>
      <c r="AW17" s="3" t="s">
        <v>9</v>
      </c>
      <c r="AX17" s="3" t="s">
        <v>33</v>
      </c>
      <c r="AY17" s="3" t="s">
        <v>34</v>
      </c>
      <c r="AZ17" s="3" t="s">
        <v>12</v>
      </c>
      <c r="BA17" s="3" t="s">
        <v>13</v>
      </c>
      <c r="BB17" s="3" t="s">
        <v>35</v>
      </c>
    </row>
    <row r="18" spans="2:55" ht="21.75" customHeight="1" x14ac:dyDescent="0.25">
      <c r="B18" s="7"/>
      <c r="C18" s="8">
        <v>1</v>
      </c>
      <c r="D18" s="8">
        <v>2</v>
      </c>
      <c r="E18" s="8">
        <v>3</v>
      </c>
      <c r="F18" s="8">
        <v>4</v>
      </c>
      <c r="G18" s="8">
        <v>5</v>
      </c>
      <c r="H18" s="8">
        <v>6</v>
      </c>
      <c r="I18" s="8">
        <v>7</v>
      </c>
      <c r="J18" s="8">
        <v>8</v>
      </c>
      <c r="K18" s="8">
        <v>9</v>
      </c>
      <c r="L18" s="8">
        <v>10</v>
      </c>
      <c r="M18" s="8">
        <v>11</v>
      </c>
      <c r="N18" s="8">
        <v>12</v>
      </c>
      <c r="O18" s="8">
        <v>13</v>
      </c>
      <c r="P18" s="8">
        <v>14</v>
      </c>
      <c r="Q18" s="8">
        <v>15</v>
      </c>
      <c r="R18" s="8">
        <v>16</v>
      </c>
      <c r="S18" s="8">
        <v>17</v>
      </c>
      <c r="T18" s="8">
        <v>18</v>
      </c>
      <c r="U18" s="8">
        <v>19</v>
      </c>
      <c r="V18" s="8">
        <v>20</v>
      </c>
      <c r="W18" s="8">
        <v>21</v>
      </c>
      <c r="X18" s="8">
        <v>22</v>
      </c>
      <c r="Y18" s="8">
        <v>23</v>
      </c>
      <c r="Z18" s="8">
        <v>24</v>
      </c>
      <c r="AA18" s="8">
        <v>25</v>
      </c>
      <c r="AB18" s="8">
        <v>26</v>
      </c>
      <c r="AC18" s="8">
        <v>27</v>
      </c>
      <c r="AD18" s="8">
        <v>28</v>
      </c>
      <c r="AE18" s="8">
        <v>29</v>
      </c>
      <c r="AF18" s="8">
        <v>30</v>
      </c>
      <c r="AG18" s="8">
        <v>31</v>
      </c>
      <c r="AH18" s="8">
        <v>32</v>
      </c>
      <c r="AI18" s="8">
        <v>33</v>
      </c>
      <c r="AJ18" s="8">
        <v>34</v>
      </c>
      <c r="AK18" s="8">
        <v>35</v>
      </c>
      <c r="AL18" s="8">
        <v>36</v>
      </c>
      <c r="AM18" s="8">
        <v>37</v>
      </c>
      <c r="AN18" s="8">
        <v>38</v>
      </c>
      <c r="AO18" s="8">
        <v>39</v>
      </c>
      <c r="AP18" s="8">
        <v>40</v>
      </c>
      <c r="AQ18" s="8">
        <v>41</v>
      </c>
      <c r="AR18" s="8">
        <v>42</v>
      </c>
      <c r="AS18" s="8">
        <v>43</v>
      </c>
      <c r="AT18" s="8">
        <v>44</v>
      </c>
      <c r="AU18" s="8">
        <v>45</v>
      </c>
      <c r="AV18" s="8">
        <v>46</v>
      </c>
      <c r="AW18" s="8">
        <v>47</v>
      </c>
      <c r="AX18" s="8">
        <v>48</v>
      </c>
      <c r="AY18" s="8">
        <v>49</v>
      </c>
      <c r="AZ18" s="8">
        <v>50</v>
      </c>
      <c r="BA18" s="8">
        <v>51</v>
      </c>
      <c r="BB18" s="8">
        <v>52</v>
      </c>
    </row>
    <row r="19" spans="2:55" ht="21.75" customHeight="1" x14ac:dyDescent="0.25">
      <c r="B19" s="7">
        <v>1</v>
      </c>
      <c r="C19" s="8" t="s">
        <v>114</v>
      </c>
      <c r="D19" s="8" t="s">
        <v>114</v>
      </c>
      <c r="E19" s="8" t="s">
        <v>114</v>
      </c>
      <c r="F19" s="8" t="s">
        <v>114</v>
      </c>
      <c r="G19" s="8" t="s">
        <v>114</v>
      </c>
      <c r="H19" s="8" t="s">
        <v>114</v>
      </c>
      <c r="I19" s="8" t="s">
        <v>114</v>
      </c>
      <c r="J19" s="8" t="s">
        <v>114</v>
      </c>
      <c r="K19" s="8" t="s">
        <v>114</v>
      </c>
      <c r="L19" s="8" t="s">
        <v>114</v>
      </c>
      <c r="M19" s="8" t="s">
        <v>114</v>
      </c>
      <c r="N19" s="8" t="s">
        <v>114</v>
      </c>
      <c r="O19" s="8" t="s">
        <v>114</v>
      </c>
      <c r="P19" s="8" t="s">
        <v>114</v>
      </c>
      <c r="Q19" s="8" t="s">
        <v>114</v>
      </c>
      <c r="R19" s="8" t="s">
        <v>114</v>
      </c>
      <c r="S19" s="8" t="s">
        <v>114</v>
      </c>
      <c r="T19" s="8" t="s">
        <v>114</v>
      </c>
      <c r="U19" s="8" t="s">
        <v>114</v>
      </c>
      <c r="V19" s="6" t="s">
        <v>37</v>
      </c>
      <c r="W19" s="6" t="s">
        <v>37</v>
      </c>
      <c r="X19" s="111" t="s">
        <v>114</v>
      </c>
      <c r="Y19" s="8" t="s">
        <v>114</v>
      </c>
      <c r="Z19" s="8" t="s">
        <v>114</v>
      </c>
      <c r="AA19" s="8" t="s">
        <v>114</v>
      </c>
      <c r="AB19" s="8" t="s">
        <v>114</v>
      </c>
      <c r="AC19" s="8" t="s">
        <v>114</v>
      </c>
      <c r="AD19" s="8" t="s">
        <v>114</v>
      </c>
      <c r="AE19" s="8" t="s">
        <v>114</v>
      </c>
      <c r="AF19" s="8" t="s">
        <v>114</v>
      </c>
      <c r="AG19" s="8" t="s">
        <v>114</v>
      </c>
      <c r="AH19" s="8" t="s">
        <v>114</v>
      </c>
      <c r="AI19" s="8" t="s">
        <v>114</v>
      </c>
      <c r="AJ19" s="8" t="s">
        <v>114</v>
      </c>
      <c r="AK19" s="8" t="s">
        <v>114</v>
      </c>
      <c r="AL19" s="8" t="s">
        <v>114</v>
      </c>
      <c r="AM19" s="8" t="s">
        <v>114</v>
      </c>
      <c r="AN19" s="8" t="s">
        <v>114</v>
      </c>
      <c r="AO19" s="8" t="s">
        <v>114</v>
      </c>
      <c r="AP19" s="8" t="s">
        <v>114</v>
      </c>
      <c r="AQ19" s="8" t="s">
        <v>114</v>
      </c>
      <c r="AR19" s="5" t="s">
        <v>36</v>
      </c>
      <c r="AS19" s="6" t="s">
        <v>37</v>
      </c>
      <c r="AT19" s="6" t="s">
        <v>37</v>
      </c>
      <c r="AU19" s="6" t="s">
        <v>37</v>
      </c>
      <c r="AV19" s="6" t="s">
        <v>37</v>
      </c>
      <c r="AW19" s="6" t="s">
        <v>37</v>
      </c>
      <c r="AX19" s="6" t="s">
        <v>37</v>
      </c>
      <c r="AY19" s="6" t="s">
        <v>37</v>
      </c>
      <c r="AZ19" s="6" t="s">
        <v>37</v>
      </c>
      <c r="BA19" s="6" t="s">
        <v>37</v>
      </c>
      <c r="BB19" s="6" t="s">
        <v>37</v>
      </c>
    </row>
    <row r="20" spans="2:55" ht="30" customHeight="1" x14ac:dyDescent="0.25">
      <c r="B20" s="4">
        <v>2</v>
      </c>
      <c r="C20" s="8" t="s">
        <v>114</v>
      </c>
      <c r="D20" s="8" t="s">
        <v>114</v>
      </c>
      <c r="E20" s="8" t="s">
        <v>114</v>
      </c>
      <c r="F20" s="8" t="s">
        <v>114</v>
      </c>
      <c r="G20" s="8" t="s">
        <v>114</v>
      </c>
      <c r="H20" s="8" t="s">
        <v>114</v>
      </c>
      <c r="I20" s="8" t="s">
        <v>114</v>
      </c>
      <c r="J20" s="5" t="s">
        <v>114</v>
      </c>
      <c r="K20" s="5" t="s">
        <v>58</v>
      </c>
      <c r="L20" s="5" t="s">
        <v>58</v>
      </c>
      <c r="M20" s="5" t="s">
        <v>58</v>
      </c>
      <c r="N20" s="5" t="s">
        <v>58</v>
      </c>
      <c r="O20" s="5" t="s">
        <v>58</v>
      </c>
      <c r="P20" s="5" t="s">
        <v>58</v>
      </c>
      <c r="Q20" s="5" t="s">
        <v>58</v>
      </c>
      <c r="R20" s="5" t="s">
        <v>58</v>
      </c>
      <c r="S20" s="5" t="s">
        <v>58</v>
      </c>
      <c r="T20" s="5" t="s">
        <v>58</v>
      </c>
      <c r="U20" s="5" t="s">
        <v>36</v>
      </c>
      <c r="V20" s="6" t="s">
        <v>37</v>
      </c>
      <c r="W20" s="6" t="s">
        <v>37</v>
      </c>
      <c r="X20" s="6" t="s">
        <v>114</v>
      </c>
      <c r="Y20" s="8" t="s">
        <v>114</v>
      </c>
      <c r="Z20" s="8" t="s">
        <v>114</v>
      </c>
      <c r="AA20" s="5" t="s">
        <v>114</v>
      </c>
      <c r="AB20" s="5" t="s">
        <v>114</v>
      </c>
      <c r="AC20" s="5" t="s">
        <v>114</v>
      </c>
      <c r="AD20" s="5" t="s">
        <v>57</v>
      </c>
      <c r="AE20" s="5" t="s">
        <v>57</v>
      </c>
      <c r="AF20" s="5" t="s">
        <v>57</v>
      </c>
      <c r="AG20" s="5" t="s">
        <v>57</v>
      </c>
      <c r="AH20" s="5" t="s">
        <v>57</v>
      </c>
      <c r="AI20" s="5" t="s">
        <v>57</v>
      </c>
      <c r="AJ20" s="5" t="s">
        <v>57</v>
      </c>
      <c r="AK20" s="5" t="s">
        <v>57</v>
      </c>
      <c r="AL20" s="5" t="s">
        <v>57</v>
      </c>
      <c r="AM20" s="5" t="s">
        <v>57</v>
      </c>
      <c r="AN20" s="5" t="s">
        <v>57</v>
      </c>
      <c r="AO20" s="5" t="s">
        <v>57</v>
      </c>
      <c r="AP20" s="5" t="s">
        <v>57</v>
      </c>
      <c r="AQ20" s="5" t="s">
        <v>57</v>
      </c>
      <c r="AR20" s="5" t="s">
        <v>147</v>
      </c>
      <c r="AS20" s="6" t="s">
        <v>37</v>
      </c>
      <c r="AT20" s="6" t="s">
        <v>37</v>
      </c>
      <c r="AU20" s="6" t="s">
        <v>37</v>
      </c>
      <c r="AV20" s="6" t="s">
        <v>37</v>
      </c>
      <c r="AW20" s="6" t="s">
        <v>37</v>
      </c>
      <c r="AX20" s="6" t="s">
        <v>37</v>
      </c>
      <c r="AY20" s="6" t="s">
        <v>37</v>
      </c>
      <c r="AZ20" s="6" t="s">
        <v>37</v>
      </c>
      <c r="BA20" s="6" t="s">
        <v>37</v>
      </c>
      <c r="BB20" s="6" t="s">
        <v>37</v>
      </c>
    </row>
    <row r="21" spans="2:55" ht="28.5" customHeight="1" x14ac:dyDescent="0.25">
      <c r="B21" s="4">
        <v>3</v>
      </c>
      <c r="C21" s="8" t="s">
        <v>114</v>
      </c>
      <c r="D21" s="8" t="s">
        <v>114</v>
      </c>
      <c r="E21" s="8" t="s">
        <v>114</v>
      </c>
      <c r="F21" s="8" t="s">
        <v>114</v>
      </c>
      <c r="G21" s="8" t="s">
        <v>114</v>
      </c>
      <c r="H21" s="8" t="s">
        <v>114</v>
      </c>
      <c r="I21" s="8" t="s">
        <v>114</v>
      </c>
      <c r="J21" s="8" t="s">
        <v>114</v>
      </c>
      <c r="K21" s="5" t="s">
        <v>114</v>
      </c>
      <c r="L21" s="5" t="s">
        <v>114</v>
      </c>
      <c r="M21" s="5" t="s">
        <v>58</v>
      </c>
      <c r="N21" s="5" t="s">
        <v>58</v>
      </c>
      <c r="O21" s="5" t="s">
        <v>58</v>
      </c>
      <c r="P21" s="5" t="s">
        <v>58</v>
      </c>
      <c r="Q21" s="5" t="s">
        <v>58</v>
      </c>
      <c r="R21" s="5" t="s">
        <v>58</v>
      </c>
      <c r="S21" s="5" t="s">
        <v>58</v>
      </c>
      <c r="T21" s="5" t="s">
        <v>58</v>
      </c>
      <c r="U21" s="5" t="s">
        <v>36</v>
      </c>
      <c r="V21" s="6" t="s">
        <v>37</v>
      </c>
      <c r="W21" s="6" t="s">
        <v>37</v>
      </c>
      <c r="X21" s="112" t="s">
        <v>114</v>
      </c>
      <c r="Y21" s="8" t="s">
        <v>114</v>
      </c>
      <c r="Z21" s="8" t="s">
        <v>114</v>
      </c>
      <c r="AA21" s="8" t="s">
        <v>114</v>
      </c>
      <c r="AB21" s="8" t="s">
        <v>114</v>
      </c>
      <c r="AC21" s="5" t="s">
        <v>36</v>
      </c>
      <c r="AD21" s="5" t="s">
        <v>58</v>
      </c>
      <c r="AE21" s="5" t="s">
        <v>58</v>
      </c>
      <c r="AF21" s="5" t="s">
        <v>57</v>
      </c>
      <c r="AG21" s="5" t="s">
        <v>57</v>
      </c>
      <c r="AH21" s="5" t="s">
        <v>57</v>
      </c>
      <c r="AI21" s="5" t="s">
        <v>57</v>
      </c>
      <c r="AJ21" s="5" t="s">
        <v>57</v>
      </c>
      <c r="AK21" s="5" t="s">
        <v>57</v>
      </c>
      <c r="AL21" s="5" t="s">
        <v>57</v>
      </c>
      <c r="AM21" s="5" t="s">
        <v>57</v>
      </c>
      <c r="AN21" s="5" t="s">
        <v>65</v>
      </c>
      <c r="AO21" s="5" t="s">
        <v>65</v>
      </c>
      <c r="AP21" s="5" t="s">
        <v>65</v>
      </c>
      <c r="AQ21" s="5" t="s">
        <v>65</v>
      </c>
      <c r="AR21" s="5" t="s">
        <v>147</v>
      </c>
      <c r="AS21" s="6" t="s">
        <v>37</v>
      </c>
      <c r="AT21" s="6" t="s">
        <v>37</v>
      </c>
      <c r="AU21" s="6" t="s">
        <v>37</v>
      </c>
      <c r="AV21" s="6" t="s">
        <v>37</v>
      </c>
      <c r="AW21" s="6" t="s">
        <v>37</v>
      </c>
      <c r="AX21" s="6" t="s">
        <v>37</v>
      </c>
      <c r="AY21" s="6" t="s">
        <v>37</v>
      </c>
      <c r="AZ21" s="6" t="s">
        <v>37</v>
      </c>
      <c r="BA21" s="6" t="s">
        <v>37</v>
      </c>
      <c r="BB21" s="15" t="s">
        <v>37</v>
      </c>
      <c r="BC21" s="16"/>
    </row>
    <row r="24" spans="2:55" ht="45.75" customHeight="1" x14ac:dyDescent="0.25">
      <c r="B24" s="129" t="s">
        <v>38</v>
      </c>
      <c r="C24" s="129"/>
      <c r="D24" s="129"/>
      <c r="E24" s="129"/>
      <c r="F24" s="129" t="s">
        <v>39</v>
      </c>
      <c r="G24" s="129"/>
      <c r="H24" s="129"/>
      <c r="I24" s="129"/>
      <c r="J24" s="129"/>
      <c r="K24" s="129" t="s">
        <v>1</v>
      </c>
      <c r="L24" s="129"/>
      <c r="M24" s="129"/>
      <c r="N24" s="129"/>
      <c r="O24" s="129"/>
      <c r="P24" s="129" t="s">
        <v>40</v>
      </c>
      <c r="Q24" s="129"/>
      <c r="R24" s="129"/>
      <c r="S24" s="129"/>
      <c r="T24" s="129"/>
      <c r="U24" s="129" t="s">
        <v>41</v>
      </c>
      <c r="V24" s="129"/>
      <c r="W24" s="129"/>
      <c r="X24" s="129"/>
      <c r="Y24" s="129" t="s">
        <v>42</v>
      </c>
      <c r="Z24" s="129"/>
      <c r="AA24" s="129"/>
      <c r="AB24" s="129"/>
      <c r="AC24" s="129"/>
      <c r="AD24" s="129" t="s">
        <v>137</v>
      </c>
      <c r="AE24" s="129"/>
      <c r="AF24" s="129"/>
      <c r="AG24" s="129"/>
      <c r="AH24" s="129"/>
      <c r="AI24" s="129" t="s">
        <v>43</v>
      </c>
      <c r="AJ24" s="129"/>
      <c r="AK24" s="129"/>
      <c r="AL24" s="129"/>
      <c r="AM24" s="129"/>
      <c r="AN24" s="114" t="s">
        <v>284</v>
      </c>
      <c r="AO24" s="115"/>
      <c r="AP24" s="115"/>
      <c r="AQ24" s="116"/>
    </row>
    <row r="25" spans="2:55" x14ac:dyDescent="0.25">
      <c r="B25" s="129"/>
      <c r="C25" s="129"/>
      <c r="D25" s="129"/>
      <c r="E25" s="129"/>
      <c r="F25" s="137"/>
      <c r="G25" s="137"/>
      <c r="H25" s="137"/>
      <c r="I25" s="137"/>
      <c r="J25" s="137"/>
      <c r="K25" s="128" t="s">
        <v>36</v>
      </c>
      <c r="L25" s="128"/>
      <c r="M25" s="128"/>
      <c r="N25" s="128"/>
      <c r="O25" s="128"/>
      <c r="P25" s="128" t="s">
        <v>59</v>
      </c>
      <c r="Q25" s="128"/>
      <c r="R25" s="128"/>
      <c r="S25" s="128"/>
      <c r="T25" s="128"/>
      <c r="U25" s="128" t="s">
        <v>58</v>
      </c>
      <c r="V25" s="128"/>
      <c r="W25" s="128"/>
      <c r="X25" s="128"/>
      <c r="Y25" s="128" t="s">
        <v>57</v>
      </c>
      <c r="Z25" s="128"/>
      <c r="AA25" s="128"/>
      <c r="AB25" s="128"/>
      <c r="AC25" s="128"/>
      <c r="AD25" s="128" t="s">
        <v>65</v>
      </c>
      <c r="AE25" s="128"/>
      <c r="AF25" s="128"/>
      <c r="AG25" s="128"/>
      <c r="AH25" s="128"/>
      <c r="AI25" s="128" t="s">
        <v>37</v>
      </c>
      <c r="AJ25" s="128"/>
      <c r="AK25" s="128"/>
      <c r="AL25" s="128"/>
      <c r="AM25" s="128"/>
      <c r="AN25" s="117" t="s">
        <v>285</v>
      </c>
      <c r="AO25" s="117"/>
      <c r="AP25" s="117"/>
      <c r="AQ25" s="117"/>
    </row>
    <row r="30" spans="2:55" ht="15.75" customHeight="1" x14ac:dyDescent="0.25">
      <c r="B30" s="135" t="s">
        <v>103</v>
      </c>
      <c r="C30" s="135"/>
      <c r="D30" s="134" t="s">
        <v>115</v>
      </c>
      <c r="E30" s="134"/>
      <c r="F30" s="134"/>
      <c r="G30" s="134"/>
      <c r="H30" s="134"/>
      <c r="I30" s="134"/>
      <c r="J30" s="134"/>
      <c r="K30" s="134"/>
      <c r="L30" s="134"/>
      <c r="M30" s="122" t="s">
        <v>110</v>
      </c>
      <c r="N30" s="123"/>
      <c r="O30" s="124"/>
      <c r="P30" s="122" t="s">
        <v>107</v>
      </c>
      <c r="Q30" s="123"/>
      <c r="R30" s="124"/>
      <c r="S30" s="122" t="s">
        <v>108</v>
      </c>
      <c r="T30" s="123"/>
      <c r="U30" s="124"/>
      <c r="V30" s="121" t="s">
        <v>109</v>
      </c>
      <c r="W30" s="121"/>
      <c r="X30" s="121"/>
      <c r="Y30" s="121"/>
      <c r="Z30" s="121"/>
      <c r="AA30" s="121"/>
      <c r="AB30" s="121" t="s">
        <v>111</v>
      </c>
      <c r="AC30" s="121"/>
      <c r="AD30" s="121"/>
      <c r="AE30" s="122" t="s">
        <v>112</v>
      </c>
      <c r="AF30" s="123"/>
      <c r="AG30" s="124"/>
    </row>
    <row r="31" spans="2:55" ht="82.5" customHeight="1" x14ac:dyDescent="0.25">
      <c r="B31" s="135"/>
      <c r="C31" s="135"/>
      <c r="D31" s="134" t="s">
        <v>104</v>
      </c>
      <c r="E31" s="134"/>
      <c r="F31" s="134"/>
      <c r="G31" s="134" t="s">
        <v>105</v>
      </c>
      <c r="H31" s="134"/>
      <c r="I31" s="134"/>
      <c r="J31" s="134" t="s">
        <v>106</v>
      </c>
      <c r="K31" s="134"/>
      <c r="L31" s="134"/>
      <c r="M31" s="125"/>
      <c r="N31" s="126"/>
      <c r="O31" s="127"/>
      <c r="P31" s="125"/>
      <c r="Q31" s="126"/>
      <c r="R31" s="127"/>
      <c r="S31" s="125"/>
      <c r="T31" s="126"/>
      <c r="U31" s="127"/>
      <c r="V31" s="121"/>
      <c r="W31" s="121"/>
      <c r="X31" s="121"/>
      <c r="Y31" s="121"/>
      <c r="Z31" s="121"/>
      <c r="AA31" s="121"/>
      <c r="AB31" s="121"/>
      <c r="AC31" s="121"/>
      <c r="AD31" s="121"/>
      <c r="AE31" s="125"/>
      <c r="AF31" s="126"/>
      <c r="AG31" s="127"/>
    </row>
    <row r="32" spans="2:55" x14ac:dyDescent="0.25">
      <c r="B32" s="118">
        <v>1</v>
      </c>
      <c r="C32" s="120"/>
      <c r="D32" s="118">
        <v>52</v>
      </c>
      <c r="E32" s="119"/>
      <c r="F32" s="120"/>
      <c r="G32" s="118">
        <v>1440</v>
      </c>
      <c r="H32" s="119"/>
      <c r="I32" s="120"/>
      <c r="J32" s="118">
        <v>60</v>
      </c>
      <c r="K32" s="119"/>
      <c r="L32" s="120"/>
      <c r="M32" s="118">
        <v>1</v>
      </c>
      <c r="N32" s="119"/>
      <c r="O32" s="120"/>
      <c r="P32" s="118"/>
      <c r="Q32" s="119"/>
      <c r="R32" s="120"/>
      <c r="S32" s="118"/>
      <c r="T32" s="119"/>
      <c r="U32" s="120"/>
      <c r="V32" s="118"/>
      <c r="W32" s="119"/>
      <c r="X32" s="120"/>
      <c r="Y32" s="118"/>
      <c r="Z32" s="119"/>
      <c r="AA32" s="120"/>
      <c r="AB32" s="118">
        <v>12</v>
      </c>
      <c r="AC32" s="119"/>
      <c r="AD32" s="120"/>
      <c r="AE32" s="118">
        <v>39</v>
      </c>
      <c r="AF32" s="119"/>
      <c r="AG32" s="120"/>
    </row>
    <row r="33" spans="2:33" x14ac:dyDescent="0.25">
      <c r="B33" s="130">
        <v>2</v>
      </c>
      <c r="C33" s="131"/>
      <c r="D33" s="118">
        <v>52</v>
      </c>
      <c r="E33" s="119"/>
      <c r="F33" s="120"/>
      <c r="G33" s="118">
        <v>1440</v>
      </c>
      <c r="H33" s="119"/>
      <c r="I33" s="120"/>
      <c r="J33" s="118">
        <v>60</v>
      </c>
      <c r="K33" s="119"/>
      <c r="L33" s="120"/>
      <c r="M33" s="118">
        <v>2</v>
      </c>
      <c r="N33" s="119"/>
      <c r="O33" s="120"/>
      <c r="P33" s="118">
        <v>24</v>
      </c>
      <c r="Q33" s="119"/>
      <c r="R33" s="120"/>
      <c r="S33" s="118"/>
      <c r="T33" s="119"/>
      <c r="U33" s="120"/>
      <c r="V33" s="118">
        <v>1</v>
      </c>
      <c r="W33" s="119"/>
      <c r="X33" s="120"/>
      <c r="Y33" s="118"/>
      <c r="Z33" s="119"/>
      <c r="AA33" s="120"/>
      <c r="AB33" s="118">
        <v>12</v>
      </c>
      <c r="AC33" s="119"/>
      <c r="AD33" s="120"/>
      <c r="AE33" s="118">
        <v>39</v>
      </c>
      <c r="AF33" s="119"/>
      <c r="AG33" s="120"/>
    </row>
    <row r="34" spans="2:33" x14ac:dyDescent="0.25">
      <c r="B34" s="118">
        <v>3</v>
      </c>
      <c r="C34" s="120"/>
      <c r="D34" s="118">
        <v>40</v>
      </c>
      <c r="E34" s="119"/>
      <c r="F34" s="120"/>
      <c r="G34" s="118">
        <v>1440</v>
      </c>
      <c r="H34" s="119"/>
      <c r="I34" s="120"/>
      <c r="J34" s="118">
        <v>60</v>
      </c>
      <c r="K34" s="119"/>
      <c r="L34" s="120"/>
      <c r="M34" s="118">
        <v>2</v>
      </c>
      <c r="N34" s="119"/>
      <c r="O34" s="120"/>
      <c r="P34" s="118">
        <v>18</v>
      </c>
      <c r="Q34" s="119"/>
      <c r="R34" s="120"/>
      <c r="S34" s="118">
        <v>4</v>
      </c>
      <c r="T34" s="119"/>
      <c r="U34" s="120"/>
      <c r="V34" s="118">
        <v>1</v>
      </c>
      <c r="W34" s="119"/>
      <c r="X34" s="120"/>
      <c r="Y34" s="118"/>
      <c r="Z34" s="119"/>
      <c r="AA34" s="120"/>
      <c r="AB34" s="118">
        <v>2</v>
      </c>
      <c r="AC34" s="119"/>
      <c r="AD34" s="120"/>
      <c r="AE34" s="118">
        <v>39</v>
      </c>
      <c r="AF34" s="119"/>
      <c r="AG34" s="120"/>
    </row>
    <row r="35" spans="2:33" x14ac:dyDescent="0.25">
      <c r="B35" s="118" t="s">
        <v>113</v>
      </c>
      <c r="C35" s="120"/>
      <c r="D35" s="118">
        <v>144</v>
      </c>
      <c r="E35" s="119"/>
      <c r="F35" s="120"/>
      <c r="G35" s="118">
        <v>4320</v>
      </c>
      <c r="H35" s="119"/>
      <c r="I35" s="120"/>
      <c r="J35" s="118">
        <v>180</v>
      </c>
      <c r="K35" s="119"/>
      <c r="L35" s="120"/>
      <c r="M35" s="118">
        <v>5</v>
      </c>
      <c r="N35" s="119"/>
      <c r="O35" s="120"/>
      <c r="P35" s="118">
        <v>42</v>
      </c>
      <c r="Q35" s="119"/>
      <c r="R35" s="120"/>
      <c r="S35" s="118">
        <v>4</v>
      </c>
      <c r="T35" s="119"/>
      <c r="U35" s="120"/>
      <c r="V35" s="118">
        <v>2</v>
      </c>
      <c r="W35" s="119"/>
      <c r="X35" s="120"/>
      <c r="Y35" s="118"/>
      <c r="Z35" s="119"/>
      <c r="AA35" s="120"/>
      <c r="AB35" s="118">
        <v>26</v>
      </c>
      <c r="AC35" s="119"/>
      <c r="AD35" s="120"/>
      <c r="AE35" s="118">
        <v>117</v>
      </c>
      <c r="AF35" s="119"/>
      <c r="AG35" s="120"/>
    </row>
    <row r="37" spans="2:33" x14ac:dyDescent="0.25">
      <c r="C37" s="11" t="s">
        <v>138</v>
      </c>
    </row>
    <row r="38" spans="2:33" x14ac:dyDescent="0.25">
      <c r="C38" s="11" t="s">
        <v>139</v>
      </c>
    </row>
  </sheetData>
  <mergeCells count="89">
    <mergeCell ref="T16:W16"/>
    <mergeCell ref="X16:AA16"/>
    <mergeCell ref="B16:B17"/>
    <mergeCell ref="C16:F16"/>
    <mergeCell ref="G16:J16"/>
    <mergeCell ref="K16:O16"/>
    <mergeCell ref="P16:S16"/>
    <mergeCell ref="AB16:AF16"/>
    <mergeCell ref="AG16:AJ16"/>
    <mergeCell ref="AT16:AW16"/>
    <mergeCell ref="AX16:BB16"/>
    <mergeCell ref="AK16:AN16"/>
    <mergeCell ref="AO16:AS16"/>
    <mergeCell ref="F25:J25"/>
    <mergeCell ref="K25:O25"/>
    <mergeCell ref="P25:T25"/>
    <mergeCell ref="U25:X25"/>
    <mergeCell ref="Y25:AC25"/>
    <mergeCell ref="G2:AP2"/>
    <mergeCell ref="G3:AP3"/>
    <mergeCell ref="D30:L30"/>
    <mergeCell ref="B30:C31"/>
    <mergeCell ref="D31:F31"/>
    <mergeCell ref="G31:I31"/>
    <mergeCell ref="J31:L31"/>
    <mergeCell ref="M30:O31"/>
    <mergeCell ref="P30:R31"/>
    <mergeCell ref="S30:U31"/>
    <mergeCell ref="B7:AY7"/>
    <mergeCell ref="AI24:AM24"/>
    <mergeCell ref="B24:E25"/>
    <mergeCell ref="F24:J24"/>
    <mergeCell ref="K24:O24"/>
    <mergeCell ref="P24:T24"/>
    <mergeCell ref="G32:I32"/>
    <mergeCell ref="AE32:AG32"/>
    <mergeCell ref="AB32:AD32"/>
    <mergeCell ref="Y32:AA32"/>
    <mergeCell ref="V32:X32"/>
    <mergeCell ref="B33:C33"/>
    <mergeCell ref="B34:C34"/>
    <mergeCell ref="B35:C35"/>
    <mergeCell ref="D32:F32"/>
    <mergeCell ref="D33:F33"/>
    <mergeCell ref="D34:F34"/>
    <mergeCell ref="D35:F35"/>
    <mergeCell ref="B32:C32"/>
    <mergeCell ref="G35:I35"/>
    <mergeCell ref="G34:I34"/>
    <mergeCell ref="G33:I33"/>
    <mergeCell ref="AE35:AG35"/>
    <mergeCell ref="AE34:AG34"/>
    <mergeCell ref="AE33:AG33"/>
    <mergeCell ref="AB35:AD35"/>
    <mergeCell ref="AB34:AD34"/>
    <mergeCell ref="AB33:AD33"/>
    <mergeCell ref="Y35:AA35"/>
    <mergeCell ref="Y34:AA34"/>
    <mergeCell ref="Y33:AA33"/>
    <mergeCell ref="V35:X35"/>
    <mergeCell ref="V34:X34"/>
    <mergeCell ref="V33:X33"/>
    <mergeCell ref="S35:U35"/>
    <mergeCell ref="J35:L35"/>
    <mergeCell ref="J34:L34"/>
    <mergeCell ref="J33:L33"/>
    <mergeCell ref="J32:L32"/>
    <mergeCell ref="S34:U34"/>
    <mergeCell ref="S33:U33"/>
    <mergeCell ref="S32:U32"/>
    <mergeCell ref="P35:R35"/>
    <mergeCell ref="P34:R34"/>
    <mergeCell ref="P33:R33"/>
    <mergeCell ref="P32:R32"/>
    <mergeCell ref="AN24:AQ24"/>
    <mergeCell ref="AN25:AQ25"/>
    <mergeCell ref="M35:O35"/>
    <mergeCell ref="M34:O34"/>
    <mergeCell ref="M33:O33"/>
    <mergeCell ref="M32:O32"/>
    <mergeCell ref="V30:X31"/>
    <mergeCell ref="Y30:AA31"/>
    <mergeCell ref="AB30:AD31"/>
    <mergeCell ref="AE30:AG31"/>
    <mergeCell ref="AI25:AM25"/>
    <mergeCell ref="AD25:AH25"/>
    <mergeCell ref="U24:X24"/>
    <mergeCell ref="Y24:AC24"/>
    <mergeCell ref="AD24:AH24"/>
  </mergeCells>
  <phoneticPr fontId="0" type="noConversion"/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G79"/>
  <sheetViews>
    <sheetView topLeftCell="A70" zoomScale="70" zoomScaleNormal="70" workbookViewId="0">
      <selection activeCell="E68" sqref="E68"/>
    </sheetView>
  </sheetViews>
  <sheetFormatPr defaultRowHeight="15" x14ac:dyDescent="0.25"/>
  <cols>
    <col min="1" max="4" width="9.140625" style="10"/>
    <col min="5" max="5" width="49.140625" style="10" customWidth="1"/>
    <col min="6" max="6" width="15.7109375" style="10" customWidth="1"/>
    <col min="7" max="7" width="37.28515625" style="10" customWidth="1"/>
    <col min="8" max="16384" width="9.140625" style="10"/>
  </cols>
  <sheetData>
    <row r="9" ht="40.5" customHeight="1" x14ac:dyDescent="0.25"/>
    <row r="18" spans="5:7" ht="69" customHeight="1" x14ac:dyDescent="0.25"/>
    <row r="19" spans="5:7" ht="31.5" customHeight="1" x14ac:dyDescent="0.25">
      <c r="E19" s="152" t="s">
        <v>262</v>
      </c>
      <c r="F19" s="152"/>
      <c r="G19" s="152"/>
    </row>
    <row r="20" spans="5:7" ht="51" customHeight="1" x14ac:dyDescent="0.25"/>
    <row r="21" spans="5:7" ht="41.25" hidden="1" customHeight="1" thickBot="1" x14ac:dyDescent="0.3">
      <c r="E21" s="105" t="s">
        <v>161</v>
      </c>
      <c r="F21" s="105" t="s">
        <v>162</v>
      </c>
      <c r="G21" s="105" t="s">
        <v>163</v>
      </c>
    </row>
    <row r="22" spans="5:7" ht="33" customHeight="1" x14ac:dyDescent="0.25">
      <c r="E22" s="144" t="s">
        <v>164</v>
      </c>
      <c r="F22" s="144"/>
      <c r="G22" s="94"/>
    </row>
    <row r="23" spans="5:7" ht="33" customHeight="1" x14ac:dyDescent="0.25">
      <c r="E23" s="146" t="s">
        <v>165</v>
      </c>
      <c r="F23" s="144">
        <v>25</v>
      </c>
      <c r="G23" s="143" t="s">
        <v>72</v>
      </c>
    </row>
    <row r="24" spans="5:7" ht="33" customHeight="1" x14ac:dyDescent="0.25">
      <c r="E24" s="146"/>
      <c r="F24" s="144"/>
      <c r="G24" s="143"/>
    </row>
    <row r="25" spans="5:7" ht="33" customHeight="1" x14ac:dyDescent="0.25">
      <c r="E25" s="106" t="s">
        <v>69</v>
      </c>
      <c r="F25" s="94">
        <v>5</v>
      </c>
      <c r="G25" s="143" t="s">
        <v>263</v>
      </c>
    </row>
    <row r="26" spans="5:7" ht="33" customHeight="1" x14ac:dyDescent="0.25">
      <c r="E26" s="106" t="s">
        <v>70</v>
      </c>
      <c r="F26" s="94">
        <v>5</v>
      </c>
      <c r="G26" s="143"/>
    </row>
    <row r="27" spans="5:7" ht="39" customHeight="1" x14ac:dyDescent="0.25">
      <c r="E27" s="106" t="s">
        <v>166</v>
      </c>
      <c r="F27" s="94">
        <v>5</v>
      </c>
      <c r="G27" s="143"/>
    </row>
    <row r="28" spans="5:7" ht="24" customHeight="1" x14ac:dyDescent="0.25">
      <c r="E28" s="106" t="s">
        <v>167</v>
      </c>
      <c r="F28" s="94">
        <v>4</v>
      </c>
      <c r="G28" s="143"/>
    </row>
    <row r="29" spans="5:7" ht="33" customHeight="1" x14ac:dyDescent="0.25">
      <c r="E29" s="106" t="s">
        <v>168</v>
      </c>
      <c r="F29" s="94">
        <v>6</v>
      </c>
      <c r="G29" s="143"/>
    </row>
    <row r="30" spans="5:7" ht="41.25" customHeight="1" x14ac:dyDescent="0.25">
      <c r="E30" s="92" t="s">
        <v>169</v>
      </c>
      <c r="F30" s="93">
        <v>19</v>
      </c>
      <c r="G30" s="94" t="s">
        <v>72</v>
      </c>
    </row>
    <row r="31" spans="5:7" ht="28.5" customHeight="1" x14ac:dyDescent="0.25">
      <c r="E31" s="106" t="s">
        <v>170</v>
      </c>
      <c r="F31" s="94">
        <v>7</v>
      </c>
      <c r="G31" s="143" t="s">
        <v>263</v>
      </c>
    </row>
    <row r="32" spans="5:7" ht="53.25" customHeight="1" x14ac:dyDescent="0.25">
      <c r="E32" s="106" t="s">
        <v>171</v>
      </c>
      <c r="F32" s="94">
        <v>12</v>
      </c>
      <c r="G32" s="143"/>
    </row>
    <row r="33" spans="2:7" ht="33.75" customHeight="1" x14ac:dyDescent="0.25">
      <c r="E33" s="92" t="s">
        <v>172</v>
      </c>
      <c r="F33" s="93">
        <v>16</v>
      </c>
      <c r="G33" s="94" t="s">
        <v>72</v>
      </c>
    </row>
    <row r="34" spans="2:7" ht="33.75" customHeight="1" x14ac:dyDescent="0.25">
      <c r="E34" s="106" t="s">
        <v>173</v>
      </c>
      <c r="F34" s="94">
        <v>2</v>
      </c>
      <c r="G34" s="143" t="s">
        <v>263</v>
      </c>
    </row>
    <row r="35" spans="2:7" ht="33.75" customHeight="1" x14ac:dyDescent="0.25">
      <c r="E35" s="106" t="s">
        <v>174</v>
      </c>
      <c r="F35" s="94">
        <v>4</v>
      </c>
      <c r="G35" s="143"/>
    </row>
    <row r="36" spans="2:7" ht="30" customHeight="1" x14ac:dyDescent="0.25">
      <c r="B36" s="34"/>
      <c r="E36" s="106" t="s">
        <v>175</v>
      </c>
      <c r="F36" s="94">
        <v>7</v>
      </c>
      <c r="G36" s="143"/>
    </row>
    <row r="37" spans="2:7" ht="15.75" x14ac:dyDescent="0.25">
      <c r="E37" s="106" t="s">
        <v>176</v>
      </c>
      <c r="F37" s="94">
        <v>3</v>
      </c>
      <c r="G37" s="143"/>
    </row>
    <row r="38" spans="2:7" ht="35.25" customHeight="1" x14ac:dyDescent="0.25">
      <c r="E38" s="92" t="s">
        <v>177</v>
      </c>
      <c r="F38" s="93">
        <v>4</v>
      </c>
      <c r="G38" s="143"/>
    </row>
    <row r="39" spans="2:7" ht="36.75" customHeight="1" x14ac:dyDescent="0.25">
      <c r="E39" s="92" t="s">
        <v>178</v>
      </c>
      <c r="F39" s="93">
        <v>4</v>
      </c>
      <c r="G39" s="106"/>
    </row>
    <row r="40" spans="2:7" ht="35.25" customHeight="1" x14ac:dyDescent="0.25">
      <c r="E40" s="93" t="s">
        <v>179</v>
      </c>
      <c r="F40" s="93">
        <v>68</v>
      </c>
      <c r="G40" s="94"/>
    </row>
    <row r="41" spans="2:7" ht="35.25" customHeight="1" x14ac:dyDescent="0.25">
      <c r="E41" s="144" t="s">
        <v>180</v>
      </c>
      <c r="F41" s="144"/>
      <c r="G41" s="94" t="s">
        <v>73</v>
      </c>
    </row>
    <row r="42" spans="2:7" ht="52.5" customHeight="1" x14ac:dyDescent="0.25">
      <c r="E42" s="107" t="s">
        <v>265</v>
      </c>
      <c r="F42" s="94">
        <v>4</v>
      </c>
      <c r="G42" s="145" t="s">
        <v>263</v>
      </c>
    </row>
    <row r="43" spans="2:7" ht="42" customHeight="1" x14ac:dyDescent="0.25">
      <c r="E43" s="107" t="s">
        <v>282</v>
      </c>
      <c r="F43" s="94">
        <v>3</v>
      </c>
      <c r="G43" s="145"/>
    </row>
    <row r="44" spans="2:7" ht="59.25" customHeight="1" x14ac:dyDescent="0.25">
      <c r="E44" s="106" t="s">
        <v>283</v>
      </c>
      <c r="F44" s="94">
        <v>2</v>
      </c>
      <c r="G44" s="145"/>
    </row>
    <row r="45" spans="2:7" ht="31.5" customHeight="1" x14ac:dyDescent="0.25">
      <c r="E45" s="93" t="s">
        <v>179</v>
      </c>
      <c r="F45" s="93">
        <v>9</v>
      </c>
      <c r="G45" s="106"/>
    </row>
    <row r="46" spans="2:7" ht="15" customHeight="1" x14ac:dyDescent="0.25">
      <c r="E46" s="144" t="s">
        <v>181</v>
      </c>
      <c r="F46" s="144"/>
      <c r="G46" s="94" t="s">
        <v>73</v>
      </c>
    </row>
    <row r="47" spans="2:7" ht="48" customHeight="1" x14ac:dyDescent="0.25">
      <c r="E47" s="146" t="s">
        <v>273</v>
      </c>
      <c r="F47" s="146"/>
      <c r="G47" s="94"/>
    </row>
    <row r="48" spans="2:7" ht="63.75" customHeight="1" x14ac:dyDescent="0.25">
      <c r="E48" s="92" t="s">
        <v>275</v>
      </c>
      <c r="F48" s="94">
        <v>8</v>
      </c>
      <c r="G48" s="145" t="s">
        <v>264</v>
      </c>
    </row>
    <row r="49" spans="5:7" ht="34.5" customHeight="1" x14ac:dyDescent="0.25">
      <c r="E49" s="106" t="s">
        <v>281</v>
      </c>
      <c r="F49" s="94">
        <v>6</v>
      </c>
      <c r="G49" s="145"/>
    </row>
    <row r="50" spans="5:7" ht="90" customHeight="1" x14ac:dyDescent="0.25">
      <c r="E50" s="92" t="s">
        <v>276</v>
      </c>
      <c r="F50" s="94">
        <v>5</v>
      </c>
      <c r="G50" s="147" t="s">
        <v>264</v>
      </c>
    </row>
    <row r="51" spans="5:7" ht="27" customHeight="1" x14ac:dyDescent="0.25">
      <c r="E51" s="106" t="s">
        <v>281</v>
      </c>
      <c r="F51" s="94">
        <v>6</v>
      </c>
      <c r="G51" s="148"/>
    </row>
    <row r="52" spans="5:7" ht="101.25" customHeight="1" x14ac:dyDescent="0.25">
      <c r="E52" s="92" t="s">
        <v>236</v>
      </c>
      <c r="F52" s="94">
        <v>21</v>
      </c>
      <c r="G52" s="108" t="s">
        <v>264</v>
      </c>
    </row>
    <row r="53" spans="5:7" ht="31.5" customHeight="1" x14ac:dyDescent="0.25">
      <c r="E53" s="92" t="s">
        <v>176</v>
      </c>
      <c r="F53" s="94">
        <v>1</v>
      </c>
      <c r="G53" s="147" t="s">
        <v>182</v>
      </c>
    </row>
    <row r="54" spans="5:7" ht="27.75" customHeight="1" x14ac:dyDescent="0.25">
      <c r="E54" s="92" t="s">
        <v>183</v>
      </c>
      <c r="F54" s="94">
        <v>2</v>
      </c>
      <c r="G54" s="148"/>
    </row>
    <row r="55" spans="5:7" ht="15.75" x14ac:dyDescent="0.25">
      <c r="E55" s="92" t="s">
        <v>62</v>
      </c>
      <c r="F55" s="93">
        <v>5</v>
      </c>
      <c r="G55" s="106"/>
    </row>
    <row r="56" spans="5:7" ht="39" customHeight="1" x14ac:dyDescent="0.25">
      <c r="E56" s="92" t="s">
        <v>184</v>
      </c>
      <c r="F56" s="93">
        <v>4</v>
      </c>
      <c r="G56" s="106"/>
    </row>
    <row r="57" spans="5:7" ht="30" customHeight="1" x14ac:dyDescent="0.25">
      <c r="E57" s="93" t="s">
        <v>179</v>
      </c>
      <c r="F57" s="93">
        <v>69</v>
      </c>
      <c r="G57" s="106"/>
    </row>
    <row r="58" spans="5:7" ht="45" customHeight="1" x14ac:dyDescent="0.25">
      <c r="E58" s="92" t="s">
        <v>206</v>
      </c>
      <c r="F58" s="93"/>
      <c r="G58" s="106"/>
    </row>
    <row r="59" spans="5:7" ht="49.5" customHeight="1" x14ac:dyDescent="0.25">
      <c r="E59" s="92" t="s">
        <v>185</v>
      </c>
      <c r="F59" s="93">
        <v>8</v>
      </c>
      <c r="G59" s="94" t="s">
        <v>72</v>
      </c>
    </row>
    <row r="60" spans="5:7" ht="70.5" customHeight="1" x14ac:dyDescent="0.25">
      <c r="E60" s="106" t="s">
        <v>265</v>
      </c>
      <c r="F60" s="93">
        <v>4</v>
      </c>
      <c r="G60" s="149" t="s">
        <v>266</v>
      </c>
    </row>
    <row r="61" spans="5:7" ht="16.5" hidden="1" customHeight="1" x14ac:dyDescent="0.25">
      <c r="E61" s="106" t="s">
        <v>267</v>
      </c>
      <c r="F61" s="93">
        <v>4</v>
      </c>
      <c r="G61" s="150"/>
    </row>
    <row r="62" spans="5:7" ht="15.75" hidden="1" customHeight="1" x14ac:dyDescent="0.25">
      <c r="E62" s="92" t="s">
        <v>186</v>
      </c>
      <c r="F62" s="93">
        <v>46</v>
      </c>
      <c r="G62" s="150"/>
    </row>
    <row r="63" spans="5:7" ht="15.75" hidden="1" customHeight="1" thickBot="1" x14ac:dyDescent="0.3">
      <c r="E63" s="110"/>
      <c r="F63" s="110"/>
      <c r="G63" s="150"/>
    </row>
    <row r="64" spans="5:7" ht="93.75" customHeight="1" x14ac:dyDescent="0.25">
      <c r="E64" s="106" t="s">
        <v>277</v>
      </c>
      <c r="F64" s="93">
        <v>4</v>
      </c>
      <c r="G64" s="151"/>
    </row>
    <row r="65" spans="5:7" ht="106.5" customHeight="1" x14ac:dyDescent="0.25">
      <c r="E65" s="92" t="s">
        <v>268</v>
      </c>
      <c r="F65" s="94">
        <v>8</v>
      </c>
      <c r="G65" s="109" t="s">
        <v>269</v>
      </c>
    </row>
    <row r="66" spans="5:7" ht="96" customHeight="1" x14ac:dyDescent="0.25">
      <c r="E66" s="92" t="s">
        <v>279</v>
      </c>
      <c r="F66" s="93">
        <v>6</v>
      </c>
      <c r="G66" s="140" t="s">
        <v>270</v>
      </c>
    </row>
    <row r="67" spans="5:7" ht="31.5" customHeight="1" x14ac:dyDescent="0.25">
      <c r="E67" s="106" t="s">
        <v>281</v>
      </c>
      <c r="F67" s="94">
        <v>12</v>
      </c>
      <c r="G67" s="142"/>
    </row>
    <row r="68" spans="5:7" ht="74.25" customHeight="1" x14ac:dyDescent="0.25">
      <c r="E68" s="92" t="s">
        <v>280</v>
      </c>
      <c r="F68" s="93">
        <v>6</v>
      </c>
      <c r="G68" s="140" t="s">
        <v>271</v>
      </c>
    </row>
    <row r="69" spans="5:7" ht="33.75" customHeight="1" x14ac:dyDescent="0.25">
      <c r="E69" s="106" t="s">
        <v>281</v>
      </c>
      <c r="F69" s="94">
        <v>12</v>
      </c>
      <c r="G69" s="142"/>
    </row>
    <row r="70" spans="5:7" ht="39.75" customHeight="1" x14ac:dyDescent="0.25">
      <c r="E70" s="144" t="s">
        <v>187</v>
      </c>
      <c r="F70" s="144"/>
      <c r="G70" s="94"/>
    </row>
    <row r="71" spans="5:7" ht="15.75" x14ac:dyDescent="0.25">
      <c r="E71" s="145" t="s">
        <v>188</v>
      </c>
      <c r="F71" s="143">
        <v>6</v>
      </c>
      <c r="G71" s="94" t="s">
        <v>189</v>
      </c>
    </row>
    <row r="72" spans="5:7" ht="22.5" customHeight="1" x14ac:dyDescent="0.25">
      <c r="E72" s="145"/>
      <c r="F72" s="143"/>
      <c r="G72" s="106" t="s">
        <v>182</v>
      </c>
    </row>
    <row r="73" spans="5:7" ht="15.75" x14ac:dyDescent="0.25">
      <c r="E73" s="93" t="s">
        <v>179</v>
      </c>
      <c r="F73" s="93">
        <v>51</v>
      </c>
      <c r="G73" s="106"/>
    </row>
    <row r="74" spans="5:7" ht="26.25" customHeight="1" x14ac:dyDescent="0.25">
      <c r="E74" s="92" t="s">
        <v>176</v>
      </c>
      <c r="F74" s="94">
        <v>1</v>
      </c>
      <c r="G74" s="140" t="s">
        <v>272</v>
      </c>
    </row>
    <row r="75" spans="5:7" ht="26.25" customHeight="1" x14ac:dyDescent="0.25">
      <c r="E75" s="92" t="s">
        <v>183</v>
      </c>
      <c r="F75" s="94">
        <v>1</v>
      </c>
      <c r="G75" s="141"/>
    </row>
    <row r="76" spans="5:7" ht="26.25" customHeight="1" x14ac:dyDescent="0.25">
      <c r="E76" s="92" t="s">
        <v>177</v>
      </c>
      <c r="F76" s="93">
        <v>5</v>
      </c>
      <c r="G76" s="141"/>
    </row>
    <row r="77" spans="5:7" ht="67.5" customHeight="1" x14ac:dyDescent="0.25">
      <c r="E77" s="92" t="s">
        <v>178</v>
      </c>
      <c r="F77" s="93">
        <v>4</v>
      </c>
      <c r="G77" s="142"/>
    </row>
    <row r="78" spans="5:7" ht="15.75" x14ac:dyDescent="0.25">
      <c r="E78" s="93" t="s">
        <v>190</v>
      </c>
      <c r="F78" s="93">
        <v>69</v>
      </c>
      <c r="G78" s="92"/>
    </row>
    <row r="79" spans="5:7" ht="15.75" x14ac:dyDescent="0.25">
      <c r="E79" s="93" t="s">
        <v>191</v>
      </c>
      <c r="F79" s="93">
        <v>206</v>
      </c>
      <c r="G79" s="92"/>
    </row>
  </sheetData>
  <mergeCells count="22">
    <mergeCell ref="G25:G29"/>
    <mergeCell ref="E19:G19"/>
    <mergeCell ref="E22:F22"/>
    <mergeCell ref="E23:E24"/>
    <mergeCell ref="F23:F24"/>
    <mergeCell ref="G23:G24"/>
    <mergeCell ref="E70:F70"/>
    <mergeCell ref="E41:F41"/>
    <mergeCell ref="G42:G44"/>
    <mergeCell ref="E46:F46"/>
    <mergeCell ref="E71:E72"/>
    <mergeCell ref="E47:F47"/>
    <mergeCell ref="G48:G49"/>
    <mergeCell ref="G50:G51"/>
    <mergeCell ref="G53:G54"/>
    <mergeCell ref="G60:G64"/>
    <mergeCell ref="F71:F72"/>
    <mergeCell ref="G74:G77"/>
    <mergeCell ref="G31:G32"/>
    <mergeCell ref="G34:G38"/>
    <mergeCell ref="G66:G67"/>
    <mergeCell ref="G68:G69"/>
  </mergeCells>
  <pageMargins left="0.7" right="0.7" top="0.75" bottom="0.75" header="0.3" footer="0.3"/>
  <pageSetup paperSize="9" scale="9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4"/>
  <sheetViews>
    <sheetView tabSelected="1" topLeftCell="A23" zoomScale="70" zoomScaleNormal="70" workbookViewId="0">
      <selection activeCell="H34" sqref="H34"/>
    </sheetView>
  </sheetViews>
  <sheetFormatPr defaultRowHeight="12.75" x14ac:dyDescent="0.2"/>
  <cols>
    <col min="1" max="1" width="9.140625" style="18"/>
    <col min="2" max="2" width="10.140625" style="44" bestFit="1" customWidth="1"/>
    <col min="3" max="3" width="44.42578125" style="18" customWidth="1"/>
    <col min="4" max="4" width="29.5703125" style="18" customWidth="1"/>
    <col min="5" max="5" width="4.5703125" style="45" customWidth="1"/>
    <col min="6" max="6" width="6" style="45" customWidth="1"/>
    <col min="7" max="7" width="6.85546875" style="45" customWidth="1"/>
    <col min="8" max="8" width="4.5703125" style="33" customWidth="1"/>
    <col min="9" max="9" width="10" style="18" customWidth="1"/>
    <col min="10" max="10" width="6.140625" style="18" customWidth="1"/>
    <col min="11" max="12" width="6" style="18" customWidth="1"/>
    <col min="13" max="13" width="12.5703125" style="18" customWidth="1"/>
    <col min="14" max="14" width="5" style="18" customWidth="1"/>
    <col min="15" max="20" width="8.85546875" style="18" customWidth="1"/>
    <col min="21" max="16384" width="9.140625" style="18"/>
  </cols>
  <sheetData>
    <row r="1" spans="1:20" ht="13.5" thickBot="1" x14ac:dyDescent="0.25"/>
    <row r="2" spans="1:20" ht="36.75" customHeight="1" x14ac:dyDescent="0.25">
      <c r="B2" s="177" t="s">
        <v>131</v>
      </c>
      <c r="C2" s="178"/>
      <c r="D2" s="88"/>
      <c r="E2" s="46"/>
      <c r="F2" s="46"/>
      <c r="G2" s="47"/>
      <c r="H2" s="36"/>
      <c r="I2" s="36"/>
      <c r="J2" s="36"/>
      <c r="K2" s="36"/>
      <c r="L2" s="48"/>
    </row>
    <row r="3" spans="1:20" x14ac:dyDescent="0.2">
      <c r="B3" s="49"/>
      <c r="C3" s="37"/>
      <c r="D3" s="37"/>
      <c r="E3" s="50"/>
      <c r="F3" s="50"/>
      <c r="G3" s="51"/>
    </row>
    <row r="4" spans="1:20" ht="44.25" customHeight="1" thickBot="1" x14ac:dyDescent="0.25">
      <c r="B4" s="188" t="s">
        <v>140</v>
      </c>
      <c r="C4" s="189"/>
      <c r="D4" s="189"/>
      <c r="E4" s="189"/>
      <c r="F4" s="50"/>
      <c r="G4" s="51"/>
    </row>
    <row r="5" spans="1:20" ht="73.5" customHeight="1" x14ac:dyDescent="0.2">
      <c r="B5" s="190" t="s">
        <v>141</v>
      </c>
      <c r="C5" s="191"/>
      <c r="D5" s="191"/>
      <c r="E5" s="191"/>
      <c r="F5" s="50"/>
      <c r="G5" s="51"/>
      <c r="I5" s="179"/>
      <c r="J5" s="180"/>
      <c r="K5" s="180"/>
      <c r="L5" s="180"/>
      <c r="M5" s="180"/>
      <c r="N5" s="180"/>
      <c r="O5" s="181"/>
    </row>
    <row r="6" spans="1:20" x14ac:dyDescent="0.2">
      <c r="B6" s="194" t="s">
        <v>60</v>
      </c>
      <c r="C6" s="195"/>
      <c r="D6" s="195"/>
      <c r="E6" s="195"/>
      <c r="F6" s="50"/>
      <c r="G6" s="51"/>
      <c r="I6" s="182"/>
      <c r="J6" s="183"/>
      <c r="K6" s="183"/>
      <c r="L6" s="183"/>
      <c r="M6" s="183"/>
      <c r="N6" s="183"/>
      <c r="O6" s="184"/>
    </row>
    <row r="7" spans="1:20" ht="34.5" customHeight="1" thickBot="1" x14ac:dyDescent="0.25">
      <c r="B7" s="196" t="s">
        <v>210</v>
      </c>
      <c r="C7" s="197"/>
      <c r="D7" s="87"/>
      <c r="E7" s="52"/>
      <c r="F7" s="50"/>
      <c r="G7" s="51"/>
      <c r="I7" s="185"/>
      <c r="J7" s="186"/>
      <c r="K7" s="186"/>
      <c r="L7" s="186"/>
      <c r="M7" s="186"/>
      <c r="N7" s="186"/>
      <c r="O7" s="187"/>
    </row>
    <row r="8" spans="1:20" ht="18" customHeight="1" thickBot="1" x14ac:dyDescent="0.25">
      <c r="B8" s="192" t="s">
        <v>212</v>
      </c>
      <c r="C8" s="193"/>
      <c r="D8" s="193"/>
      <c r="E8" s="193"/>
      <c r="F8" s="53"/>
      <c r="G8" s="54"/>
    </row>
    <row r="9" spans="1:20" x14ac:dyDescent="0.2">
      <c r="B9" s="55"/>
      <c r="C9" s="37"/>
      <c r="D9" s="37"/>
      <c r="E9" s="50"/>
      <c r="F9" s="50"/>
      <c r="G9" s="50"/>
    </row>
    <row r="11" spans="1:20" x14ac:dyDescent="0.2">
      <c r="A11" s="163"/>
      <c r="B11" s="169" t="s">
        <v>0</v>
      </c>
      <c r="C11" s="170" t="s">
        <v>211</v>
      </c>
      <c r="D11" s="89"/>
      <c r="E11" s="173" t="s">
        <v>76</v>
      </c>
      <c r="F11" s="173"/>
      <c r="G11" s="173"/>
      <c r="H11" s="164" t="s">
        <v>77</v>
      </c>
      <c r="I11" s="164"/>
      <c r="J11" s="164"/>
      <c r="K11" s="164"/>
      <c r="L11" s="164"/>
      <c r="M11" s="164"/>
      <c r="N11" s="164"/>
      <c r="O11" s="23"/>
      <c r="P11" s="23"/>
      <c r="Q11" s="23"/>
      <c r="R11" s="23"/>
      <c r="S11" s="23"/>
      <c r="T11" s="23"/>
    </row>
    <row r="12" spans="1:20" x14ac:dyDescent="0.2">
      <c r="A12" s="163"/>
      <c r="B12" s="169"/>
      <c r="C12" s="171"/>
      <c r="D12" s="90"/>
      <c r="E12" s="165" t="s">
        <v>95</v>
      </c>
      <c r="F12" s="165" t="s">
        <v>74</v>
      </c>
      <c r="G12" s="167" t="s">
        <v>75</v>
      </c>
      <c r="H12" s="174" t="s">
        <v>78</v>
      </c>
      <c r="I12" s="174" t="s">
        <v>80</v>
      </c>
      <c r="J12" s="164" t="s">
        <v>79</v>
      </c>
      <c r="K12" s="164"/>
      <c r="L12" s="164"/>
      <c r="M12" s="27"/>
      <c r="N12" s="56"/>
      <c r="O12" s="164" t="s">
        <v>85</v>
      </c>
      <c r="P12" s="164"/>
      <c r="Q12" s="164" t="s">
        <v>86</v>
      </c>
      <c r="R12" s="164"/>
      <c r="S12" s="164" t="s">
        <v>87</v>
      </c>
      <c r="T12" s="164"/>
    </row>
    <row r="13" spans="1:20" ht="98.25" customHeight="1" x14ac:dyDescent="0.2">
      <c r="A13" s="163"/>
      <c r="B13" s="169"/>
      <c r="C13" s="172"/>
      <c r="D13" s="91"/>
      <c r="E13" s="166"/>
      <c r="F13" s="166"/>
      <c r="G13" s="168"/>
      <c r="H13" s="174"/>
      <c r="I13" s="174"/>
      <c r="J13" s="57" t="s">
        <v>81</v>
      </c>
      <c r="K13" s="58" t="s">
        <v>94</v>
      </c>
      <c r="L13" s="58" t="s">
        <v>84</v>
      </c>
      <c r="M13" s="58" t="s">
        <v>82</v>
      </c>
      <c r="N13" s="57" t="s">
        <v>83</v>
      </c>
      <c r="O13" s="59" t="s">
        <v>88</v>
      </c>
      <c r="P13" s="59" t="s">
        <v>89</v>
      </c>
      <c r="Q13" s="59" t="s">
        <v>90</v>
      </c>
      <c r="R13" s="59" t="s">
        <v>91</v>
      </c>
      <c r="S13" s="59" t="s">
        <v>92</v>
      </c>
      <c r="T13" s="59" t="s">
        <v>93</v>
      </c>
    </row>
    <row r="14" spans="1:20" x14ac:dyDescent="0.2">
      <c r="B14" s="60">
        <v>1</v>
      </c>
      <c r="C14" s="19">
        <v>2</v>
      </c>
      <c r="D14" s="19"/>
      <c r="E14" s="19">
        <v>3</v>
      </c>
      <c r="F14" s="19">
        <v>4</v>
      </c>
      <c r="G14" s="19">
        <v>5</v>
      </c>
      <c r="H14" s="19">
        <v>6</v>
      </c>
      <c r="I14" s="19">
        <v>7</v>
      </c>
      <c r="J14" s="19">
        <v>8</v>
      </c>
      <c r="K14" s="19">
        <v>9</v>
      </c>
      <c r="L14" s="19">
        <v>10</v>
      </c>
      <c r="M14" s="19">
        <v>13</v>
      </c>
      <c r="N14" s="19">
        <v>15</v>
      </c>
      <c r="O14" s="19">
        <v>16</v>
      </c>
      <c r="P14" s="19">
        <v>17</v>
      </c>
      <c r="Q14" s="19">
        <v>18</v>
      </c>
      <c r="R14" s="19">
        <v>19</v>
      </c>
      <c r="S14" s="19">
        <v>20</v>
      </c>
      <c r="T14" s="19">
        <v>21</v>
      </c>
    </row>
    <row r="15" spans="1:20" x14ac:dyDescent="0.2">
      <c r="B15" s="61"/>
      <c r="C15" s="43"/>
      <c r="D15" s="40"/>
      <c r="E15" s="38"/>
      <c r="F15" s="38"/>
      <c r="G15" s="38"/>
      <c r="H15" s="40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</row>
    <row r="16" spans="1:20" ht="43.5" customHeight="1" x14ac:dyDescent="0.2">
      <c r="B16" s="61" t="s">
        <v>213</v>
      </c>
      <c r="C16" s="20" t="s">
        <v>116</v>
      </c>
      <c r="D16" s="20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2:20" x14ac:dyDescent="0.2">
      <c r="B17" s="61" t="s">
        <v>214</v>
      </c>
      <c r="C17" s="21" t="s">
        <v>117</v>
      </c>
      <c r="D17" s="21"/>
      <c r="E17" s="63"/>
      <c r="F17" s="63">
        <v>2</v>
      </c>
      <c r="G17" s="63">
        <v>1</v>
      </c>
      <c r="H17" s="27">
        <v>3</v>
      </c>
      <c r="I17" s="63">
        <v>72</v>
      </c>
      <c r="J17" s="63">
        <v>24</v>
      </c>
      <c r="K17" s="63">
        <v>48</v>
      </c>
      <c r="L17" s="63"/>
      <c r="M17" s="63"/>
      <c r="N17" s="62"/>
      <c r="O17" s="40">
        <v>1</v>
      </c>
      <c r="P17" s="40">
        <v>2</v>
      </c>
      <c r="Q17" s="62"/>
      <c r="R17" s="62"/>
      <c r="S17" s="62"/>
      <c r="T17" s="62"/>
    </row>
    <row r="18" spans="2:20" ht="25.5" x14ac:dyDescent="0.2">
      <c r="B18" s="61" t="s">
        <v>215</v>
      </c>
      <c r="C18" s="21" t="s">
        <v>197</v>
      </c>
      <c r="D18" s="21"/>
      <c r="E18" s="63"/>
      <c r="F18" s="63"/>
      <c r="G18" s="63">
        <v>1</v>
      </c>
      <c r="H18" s="39">
        <v>2</v>
      </c>
      <c r="I18" s="63">
        <v>48</v>
      </c>
      <c r="J18" s="63">
        <v>24</v>
      </c>
      <c r="K18" s="63">
        <v>24</v>
      </c>
      <c r="L18" s="63"/>
      <c r="M18" s="63"/>
      <c r="N18" s="62"/>
      <c r="O18" s="40">
        <v>1</v>
      </c>
      <c r="P18" s="40">
        <v>1</v>
      </c>
      <c r="Q18" s="62"/>
      <c r="R18" s="62"/>
      <c r="S18" s="62"/>
      <c r="T18" s="62"/>
    </row>
    <row r="19" spans="2:20" ht="33.75" customHeight="1" x14ac:dyDescent="0.2">
      <c r="B19" s="61" t="s">
        <v>216</v>
      </c>
      <c r="C19" s="21" t="s">
        <v>198</v>
      </c>
      <c r="D19" s="21"/>
      <c r="E19" s="63">
        <v>2</v>
      </c>
      <c r="F19" s="64"/>
      <c r="G19" s="63">
        <v>1</v>
      </c>
      <c r="H19" s="39">
        <v>5</v>
      </c>
      <c r="I19" s="63">
        <v>120</v>
      </c>
      <c r="J19" s="63">
        <v>48</v>
      </c>
      <c r="K19" s="63">
        <v>72</v>
      </c>
      <c r="L19" s="63"/>
      <c r="M19" s="63"/>
      <c r="N19" s="62"/>
      <c r="O19" s="40">
        <v>3</v>
      </c>
      <c r="P19" s="40">
        <v>2</v>
      </c>
      <c r="Q19" s="62"/>
      <c r="R19" s="62"/>
      <c r="S19" s="62"/>
      <c r="T19" s="62"/>
    </row>
    <row r="20" spans="2:20" x14ac:dyDescent="0.2">
      <c r="B20" s="61" t="s">
        <v>217</v>
      </c>
      <c r="C20" s="21" t="s">
        <v>118</v>
      </c>
      <c r="D20" s="21"/>
      <c r="E20" s="63"/>
      <c r="F20" s="63">
        <v>2</v>
      </c>
      <c r="G20" s="63">
        <v>1</v>
      </c>
      <c r="H20" s="27">
        <v>5</v>
      </c>
      <c r="I20" s="63">
        <v>120</v>
      </c>
      <c r="J20" s="63">
        <v>48</v>
      </c>
      <c r="K20" s="63">
        <v>72</v>
      </c>
      <c r="L20" s="63"/>
      <c r="M20" s="63"/>
      <c r="N20" s="62"/>
      <c r="O20" s="40">
        <v>3</v>
      </c>
      <c r="P20" s="40">
        <v>2</v>
      </c>
      <c r="Q20" s="62"/>
      <c r="R20" s="62"/>
      <c r="S20" s="62"/>
      <c r="T20" s="62"/>
    </row>
    <row r="21" spans="2:20" ht="25.5" x14ac:dyDescent="0.2">
      <c r="B21" s="61" t="s">
        <v>218</v>
      </c>
      <c r="C21" s="21" t="s">
        <v>199</v>
      </c>
      <c r="D21" s="21"/>
      <c r="E21" s="63">
        <v>2</v>
      </c>
      <c r="F21" s="63"/>
      <c r="G21" s="64"/>
      <c r="H21" s="39">
        <v>4</v>
      </c>
      <c r="I21" s="63">
        <v>96</v>
      </c>
      <c r="J21" s="63">
        <v>96</v>
      </c>
      <c r="K21" s="63"/>
      <c r="L21" s="63"/>
      <c r="M21" s="63"/>
      <c r="N21" s="62"/>
      <c r="O21" s="40">
        <v>2</v>
      </c>
      <c r="P21" s="40">
        <v>2</v>
      </c>
      <c r="Q21" s="62"/>
      <c r="R21" s="62"/>
      <c r="S21" s="62"/>
      <c r="T21" s="62"/>
    </row>
    <row r="22" spans="2:20" x14ac:dyDescent="0.2">
      <c r="B22" s="61" t="s">
        <v>219</v>
      </c>
      <c r="C22" s="21" t="s">
        <v>71</v>
      </c>
      <c r="D22" s="21"/>
      <c r="E22" s="63">
        <v>2</v>
      </c>
      <c r="F22" s="63"/>
      <c r="G22" s="63">
        <v>2</v>
      </c>
      <c r="H22" s="27">
        <v>7</v>
      </c>
      <c r="I22" s="63">
        <v>168</v>
      </c>
      <c r="J22" s="63">
        <v>72</v>
      </c>
      <c r="K22" s="63">
        <v>96</v>
      </c>
      <c r="L22" s="63"/>
      <c r="M22" s="63"/>
      <c r="N22" s="62"/>
      <c r="O22" s="40">
        <v>3</v>
      </c>
      <c r="P22" s="40">
        <v>4</v>
      </c>
      <c r="Q22" s="62"/>
      <c r="R22" s="62"/>
      <c r="S22" s="62"/>
      <c r="T22" s="62"/>
    </row>
    <row r="23" spans="2:20" x14ac:dyDescent="0.2">
      <c r="B23" s="61" t="s">
        <v>220</v>
      </c>
      <c r="C23" s="21" t="s">
        <v>119</v>
      </c>
      <c r="D23" s="21"/>
      <c r="E23" s="63"/>
      <c r="F23" s="63">
        <v>2</v>
      </c>
      <c r="G23" s="63">
        <v>1</v>
      </c>
      <c r="H23" s="27">
        <v>4</v>
      </c>
      <c r="I23" s="63">
        <v>96</v>
      </c>
      <c r="J23" s="63">
        <v>48</v>
      </c>
      <c r="K23" s="63">
        <v>48</v>
      </c>
      <c r="L23" s="63"/>
      <c r="M23" s="63"/>
      <c r="N23" s="62"/>
      <c r="O23" s="40">
        <v>2</v>
      </c>
      <c r="P23" s="40">
        <v>2</v>
      </c>
      <c r="Q23" s="62"/>
      <c r="R23" s="62"/>
      <c r="S23" s="62"/>
      <c r="T23" s="62"/>
    </row>
    <row r="24" spans="2:20" ht="30" customHeight="1" x14ac:dyDescent="0.2">
      <c r="B24" s="61" t="s">
        <v>221</v>
      </c>
      <c r="C24" s="64" t="s">
        <v>120</v>
      </c>
      <c r="D24" s="64"/>
      <c r="E24" s="63"/>
      <c r="F24" s="63">
        <v>2</v>
      </c>
      <c r="G24" s="64"/>
      <c r="H24" s="39">
        <v>4</v>
      </c>
      <c r="I24" s="63">
        <v>96</v>
      </c>
      <c r="J24" s="63">
        <v>30</v>
      </c>
      <c r="K24" s="63">
        <v>66</v>
      </c>
      <c r="L24" s="63"/>
      <c r="M24" s="63"/>
      <c r="N24" s="62"/>
      <c r="O24" s="40">
        <v>2</v>
      </c>
      <c r="P24" s="40">
        <v>2</v>
      </c>
      <c r="Q24" s="62"/>
      <c r="R24" s="62"/>
      <c r="S24" s="62"/>
      <c r="T24" s="62"/>
    </row>
    <row r="25" spans="2:20" ht="25.5" x14ac:dyDescent="0.2">
      <c r="B25" s="61" t="s">
        <v>222</v>
      </c>
      <c r="C25" s="21" t="s">
        <v>200</v>
      </c>
      <c r="D25" s="21"/>
      <c r="E25" s="63"/>
      <c r="F25" s="63">
        <v>2</v>
      </c>
      <c r="G25" s="63"/>
      <c r="H25" s="39">
        <v>7</v>
      </c>
      <c r="I25" s="63">
        <v>168</v>
      </c>
      <c r="J25" s="63"/>
      <c r="K25" s="63">
        <v>168</v>
      </c>
      <c r="L25" s="63"/>
      <c r="M25" s="63"/>
      <c r="N25" s="62"/>
      <c r="O25" s="40">
        <v>3</v>
      </c>
      <c r="P25" s="40">
        <v>4</v>
      </c>
      <c r="Q25" s="62"/>
      <c r="R25" s="62"/>
      <c r="S25" s="62"/>
      <c r="T25" s="62"/>
    </row>
    <row r="26" spans="2:20" ht="25.5" x14ac:dyDescent="0.2">
      <c r="B26" s="61" t="s">
        <v>223</v>
      </c>
      <c r="C26" s="21" t="s">
        <v>201</v>
      </c>
      <c r="D26" s="21"/>
      <c r="E26" s="63"/>
      <c r="F26" s="63">
        <v>2</v>
      </c>
      <c r="G26" s="63"/>
      <c r="H26" s="39">
        <v>2</v>
      </c>
      <c r="I26" s="63">
        <v>48</v>
      </c>
      <c r="J26" s="63"/>
      <c r="K26" s="63">
        <v>48</v>
      </c>
      <c r="L26" s="63"/>
      <c r="M26" s="63"/>
      <c r="N26" s="62"/>
      <c r="O26" s="40">
        <v>1</v>
      </c>
      <c r="P26" s="40">
        <v>1</v>
      </c>
      <c r="Q26" s="62"/>
      <c r="R26" s="62"/>
      <c r="S26" s="62"/>
      <c r="T26" s="62"/>
    </row>
    <row r="27" spans="2:20" ht="25.5" x14ac:dyDescent="0.2">
      <c r="B27" s="61"/>
      <c r="C27" s="22" t="s">
        <v>202</v>
      </c>
      <c r="D27" s="22"/>
      <c r="E27" s="63"/>
      <c r="F27" s="63"/>
      <c r="G27" s="63"/>
      <c r="H27" s="27"/>
      <c r="I27" s="63"/>
      <c r="J27" s="63"/>
      <c r="K27" s="63"/>
      <c r="L27" s="63"/>
      <c r="M27" s="63"/>
      <c r="N27" s="62"/>
      <c r="O27" s="40"/>
      <c r="P27" s="40"/>
      <c r="Q27" s="62"/>
      <c r="R27" s="62"/>
      <c r="S27" s="62"/>
      <c r="T27" s="62"/>
    </row>
    <row r="28" spans="2:20" x14ac:dyDescent="0.2">
      <c r="B28" s="61" t="s">
        <v>224</v>
      </c>
      <c r="C28" s="21" t="s">
        <v>121</v>
      </c>
      <c r="D28" s="21"/>
      <c r="E28" s="63">
        <v>2</v>
      </c>
      <c r="F28" s="63"/>
      <c r="G28" s="63"/>
      <c r="H28" s="27">
        <v>5</v>
      </c>
      <c r="I28" s="63">
        <v>120</v>
      </c>
      <c r="J28" s="63">
        <v>72</v>
      </c>
      <c r="K28" s="63">
        <v>48</v>
      </c>
      <c r="L28" s="63"/>
      <c r="M28" s="63"/>
      <c r="N28" s="62"/>
      <c r="O28" s="40">
        <v>3</v>
      </c>
      <c r="P28" s="40">
        <v>2</v>
      </c>
      <c r="Q28" s="62"/>
      <c r="R28" s="62"/>
      <c r="S28" s="62"/>
      <c r="T28" s="62"/>
    </row>
    <row r="29" spans="2:20" x14ac:dyDescent="0.2">
      <c r="B29" s="61" t="s">
        <v>225</v>
      </c>
      <c r="C29" s="21" t="s">
        <v>122</v>
      </c>
      <c r="D29" s="21"/>
      <c r="E29" s="63">
        <v>2</v>
      </c>
      <c r="F29" s="63"/>
      <c r="G29" s="63"/>
      <c r="H29" s="27">
        <v>5</v>
      </c>
      <c r="I29" s="63">
        <v>120</v>
      </c>
      <c r="J29" s="63">
        <v>72</v>
      </c>
      <c r="K29" s="63">
        <v>48</v>
      </c>
      <c r="L29" s="63"/>
      <c r="M29" s="63"/>
      <c r="N29" s="62"/>
      <c r="O29" s="40">
        <v>3</v>
      </c>
      <c r="P29" s="40">
        <v>2</v>
      </c>
      <c r="Q29" s="62"/>
      <c r="R29" s="62"/>
      <c r="S29" s="62"/>
      <c r="T29" s="62"/>
    </row>
    <row r="30" spans="2:20" ht="25.5" x14ac:dyDescent="0.2">
      <c r="B30" s="61"/>
      <c r="C30" s="22" t="s">
        <v>203</v>
      </c>
      <c r="D30" s="22"/>
      <c r="E30" s="63"/>
      <c r="F30" s="63"/>
      <c r="G30" s="63"/>
      <c r="H30" s="27"/>
      <c r="I30" s="63"/>
      <c r="J30" s="63"/>
      <c r="K30" s="63"/>
      <c r="L30" s="63"/>
      <c r="M30" s="63"/>
      <c r="N30" s="62"/>
      <c r="O30" s="40"/>
      <c r="P30" s="40"/>
      <c r="Q30" s="62"/>
      <c r="R30" s="62"/>
      <c r="S30" s="62"/>
      <c r="T30" s="62"/>
    </row>
    <row r="31" spans="2:20" x14ac:dyDescent="0.2">
      <c r="B31" s="61" t="s">
        <v>226</v>
      </c>
      <c r="C31" s="21" t="s">
        <v>123</v>
      </c>
      <c r="D31" s="21"/>
      <c r="E31" s="63"/>
      <c r="F31" s="63">
        <v>1</v>
      </c>
      <c r="G31" s="63">
        <v>1</v>
      </c>
      <c r="H31" s="27">
        <v>2</v>
      </c>
      <c r="I31" s="63">
        <v>48</v>
      </c>
      <c r="J31" s="63">
        <v>24</v>
      </c>
      <c r="K31" s="63">
        <v>24</v>
      </c>
      <c r="L31" s="63"/>
      <c r="M31" s="63"/>
      <c r="N31" s="62"/>
      <c r="O31" s="40">
        <v>2</v>
      </c>
      <c r="P31" s="40"/>
      <c r="Q31" s="62"/>
      <c r="R31" s="62"/>
      <c r="S31" s="62"/>
      <c r="T31" s="62"/>
    </row>
    <row r="32" spans="2:20" x14ac:dyDescent="0.2">
      <c r="B32" s="61" t="s">
        <v>227</v>
      </c>
      <c r="C32" s="21" t="s">
        <v>124</v>
      </c>
      <c r="D32" s="21"/>
      <c r="E32" s="63"/>
      <c r="F32" s="63">
        <v>2</v>
      </c>
      <c r="G32" s="63">
        <v>1</v>
      </c>
      <c r="H32" s="27">
        <v>2</v>
      </c>
      <c r="I32" s="63">
        <v>48</v>
      </c>
      <c r="J32" s="63">
        <v>24</v>
      </c>
      <c r="K32" s="63">
        <v>24</v>
      </c>
      <c r="L32" s="63"/>
      <c r="M32" s="63"/>
      <c r="N32" s="62"/>
      <c r="O32" s="40"/>
      <c r="P32" s="40">
        <v>2</v>
      </c>
      <c r="Q32" s="62"/>
      <c r="R32" s="62"/>
      <c r="S32" s="62"/>
      <c r="T32" s="62"/>
    </row>
    <row r="33" spans="2:20" x14ac:dyDescent="0.2">
      <c r="B33" s="61" t="s">
        <v>228</v>
      </c>
      <c r="C33" s="22" t="s">
        <v>125</v>
      </c>
      <c r="D33" s="22"/>
      <c r="E33" s="39"/>
      <c r="F33" s="39"/>
      <c r="G33" s="39"/>
      <c r="H33" s="25">
        <v>3</v>
      </c>
      <c r="I33" s="32">
        <v>72</v>
      </c>
      <c r="J33" s="32">
        <v>72</v>
      </c>
      <c r="K33" s="32"/>
      <c r="L33" s="32"/>
      <c r="M33" s="32"/>
      <c r="N33" s="62"/>
      <c r="O33" s="40">
        <v>1</v>
      </c>
      <c r="P33" s="40">
        <v>2</v>
      </c>
      <c r="Q33" s="62"/>
      <c r="R33" s="62"/>
      <c r="S33" s="62"/>
      <c r="T33" s="62"/>
    </row>
    <row r="34" spans="2:20" x14ac:dyDescent="0.2">
      <c r="B34" s="61"/>
      <c r="C34" s="22" t="s">
        <v>126</v>
      </c>
      <c r="D34" s="22"/>
      <c r="E34" s="39"/>
      <c r="F34" s="39"/>
      <c r="G34" s="39"/>
      <c r="H34" s="25">
        <f>H33+H32+H31+H29+H28+H26+H25+H24+H23+H22+H21+H20+H19+H18+H17</f>
        <v>60</v>
      </c>
      <c r="I34" s="25">
        <f t="shared" ref="I34:T34" si="0">I33+I32+I31+I29+I28+I26+I25+I24+I23+I22+I21+I20+I19+I18+I17</f>
        <v>1440</v>
      </c>
      <c r="J34" s="25">
        <f t="shared" si="0"/>
        <v>654</v>
      </c>
      <c r="K34" s="25">
        <f t="shared" si="0"/>
        <v>786</v>
      </c>
      <c r="L34" s="25">
        <f t="shared" si="0"/>
        <v>0</v>
      </c>
      <c r="M34" s="25">
        <f t="shared" si="0"/>
        <v>0</v>
      </c>
      <c r="N34" s="25">
        <f t="shared" si="0"/>
        <v>0</v>
      </c>
      <c r="O34" s="25">
        <f t="shared" si="0"/>
        <v>30</v>
      </c>
      <c r="P34" s="25">
        <f t="shared" si="0"/>
        <v>30</v>
      </c>
      <c r="Q34" s="25">
        <f t="shared" si="0"/>
        <v>0</v>
      </c>
      <c r="R34" s="25">
        <f t="shared" si="0"/>
        <v>0</v>
      </c>
      <c r="S34" s="25">
        <f t="shared" si="0"/>
        <v>0</v>
      </c>
      <c r="T34" s="25">
        <f t="shared" si="0"/>
        <v>0</v>
      </c>
    </row>
    <row r="35" spans="2:20" x14ac:dyDescent="0.2">
      <c r="B35" s="61" t="s">
        <v>129</v>
      </c>
      <c r="C35" s="22" t="s">
        <v>62</v>
      </c>
      <c r="D35" s="22"/>
      <c r="E35" s="39"/>
      <c r="F35" s="39"/>
      <c r="G35" s="39"/>
      <c r="H35" s="25">
        <v>4</v>
      </c>
      <c r="I35" s="32">
        <v>96</v>
      </c>
      <c r="J35" s="32"/>
      <c r="K35" s="32">
        <v>96</v>
      </c>
      <c r="L35" s="32"/>
      <c r="M35" s="32"/>
      <c r="N35" s="62"/>
      <c r="O35" s="40">
        <v>2</v>
      </c>
      <c r="P35" s="40">
        <v>2</v>
      </c>
      <c r="Q35" s="62"/>
      <c r="R35" s="62"/>
      <c r="S35" s="62"/>
      <c r="T35" s="62"/>
    </row>
    <row r="36" spans="2:20" x14ac:dyDescent="0.2">
      <c r="B36" s="61" t="s">
        <v>130</v>
      </c>
      <c r="C36" s="22" t="s">
        <v>127</v>
      </c>
      <c r="D36" s="22"/>
      <c r="E36" s="39"/>
      <c r="F36" s="39"/>
      <c r="G36" s="39"/>
      <c r="H36" s="25">
        <v>4</v>
      </c>
      <c r="I36" s="32">
        <v>96</v>
      </c>
      <c r="J36" s="32">
        <v>96</v>
      </c>
      <c r="K36" s="32"/>
      <c r="L36" s="32"/>
      <c r="M36" s="32"/>
      <c r="N36" s="62"/>
      <c r="O36" s="40">
        <v>2</v>
      </c>
      <c r="P36" s="40">
        <v>2</v>
      </c>
      <c r="Q36" s="62"/>
      <c r="R36" s="62"/>
      <c r="S36" s="62"/>
      <c r="T36" s="62"/>
    </row>
    <row r="37" spans="2:20" x14ac:dyDescent="0.2">
      <c r="B37" s="61"/>
      <c r="C37" s="65" t="s">
        <v>128</v>
      </c>
      <c r="D37" s="65"/>
      <c r="E37" s="25"/>
      <c r="F37" s="25"/>
      <c r="G37" s="25"/>
      <c r="H37" s="43">
        <v>68</v>
      </c>
      <c r="I37" s="32">
        <v>1632</v>
      </c>
      <c r="J37" s="32">
        <v>750</v>
      </c>
      <c r="K37" s="32">
        <v>882</v>
      </c>
      <c r="L37" s="32"/>
      <c r="M37" s="32"/>
      <c r="N37" s="62"/>
      <c r="O37" s="40">
        <v>32</v>
      </c>
      <c r="P37" s="40">
        <v>36</v>
      </c>
      <c r="Q37" s="62"/>
      <c r="R37" s="62"/>
      <c r="S37" s="62"/>
      <c r="T37" s="62"/>
    </row>
    <row r="38" spans="2:20" x14ac:dyDescent="0.2">
      <c r="B38" s="61"/>
      <c r="C38" s="65"/>
      <c r="D38" s="65"/>
      <c r="E38" s="25"/>
      <c r="F38" s="25"/>
      <c r="G38" s="25"/>
      <c r="H38" s="43"/>
      <c r="I38" s="32"/>
      <c r="J38" s="32"/>
      <c r="K38" s="32"/>
      <c r="L38" s="32"/>
      <c r="M38" s="32"/>
      <c r="N38" s="62"/>
      <c r="O38" s="62"/>
      <c r="P38" s="62"/>
      <c r="Q38" s="62"/>
      <c r="R38" s="62"/>
      <c r="S38" s="62"/>
      <c r="T38" s="62"/>
    </row>
    <row r="39" spans="2:20" ht="58.5" customHeight="1" x14ac:dyDescent="0.2">
      <c r="B39" s="35"/>
      <c r="C39" s="203" t="s">
        <v>209</v>
      </c>
      <c r="D39" s="204"/>
      <c r="E39" s="25"/>
      <c r="F39" s="25"/>
      <c r="G39" s="25"/>
      <c r="H39" s="43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</row>
    <row r="40" spans="2:20" ht="32.25" customHeight="1" x14ac:dyDescent="0.2">
      <c r="B40" s="35" t="s">
        <v>229</v>
      </c>
      <c r="C40" s="66" t="s">
        <v>194</v>
      </c>
      <c r="D40" s="66"/>
      <c r="E40" s="67"/>
      <c r="F40" s="67"/>
      <c r="G40" s="67"/>
      <c r="H40" s="67">
        <f>H41+H42+H43</f>
        <v>9</v>
      </c>
      <c r="I40" s="67">
        <f t="shared" ref="I40:T40" si="1">I41+I42+I43</f>
        <v>216</v>
      </c>
      <c r="J40" s="67">
        <f t="shared" si="1"/>
        <v>60</v>
      </c>
      <c r="K40" s="67">
        <f t="shared" si="1"/>
        <v>156</v>
      </c>
      <c r="L40" s="67">
        <f t="shared" si="1"/>
        <v>0</v>
      </c>
      <c r="M40" s="67">
        <f t="shared" si="1"/>
        <v>0</v>
      </c>
      <c r="N40" s="67">
        <f t="shared" si="1"/>
        <v>0</v>
      </c>
      <c r="O40" s="67">
        <f t="shared" si="1"/>
        <v>0</v>
      </c>
      <c r="P40" s="67">
        <f t="shared" si="1"/>
        <v>0</v>
      </c>
      <c r="Q40" s="67">
        <f t="shared" si="1"/>
        <v>168</v>
      </c>
      <c r="R40" s="67">
        <f t="shared" si="1"/>
        <v>48</v>
      </c>
      <c r="S40" s="67">
        <f t="shared" si="1"/>
        <v>0</v>
      </c>
      <c r="T40" s="67">
        <f t="shared" si="1"/>
        <v>0</v>
      </c>
    </row>
    <row r="41" spans="2:20" ht="46.5" customHeight="1" x14ac:dyDescent="0.2">
      <c r="B41" s="26" t="s">
        <v>230</v>
      </c>
      <c r="C41" s="86" t="s">
        <v>132</v>
      </c>
      <c r="D41" s="98" t="s">
        <v>233</v>
      </c>
      <c r="E41" s="67"/>
      <c r="F41" s="67"/>
      <c r="G41" s="67"/>
      <c r="H41" s="42">
        <v>4</v>
      </c>
      <c r="I41" s="42">
        <v>96</v>
      </c>
      <c r="J41" s="69"/>
      <c r="K41" s="42">
        <v>96</v>
      </c>
      <c r="L41" s="70"/>
      <c r="M41" s="70"/>
      <c r="N41" s="70"/>
      <c r="O41" s="70"/>
      <c r="P41" s="70"/>
      <c r="Q41" s="42">
        <v>48</v>
      </c>
      <c r="R41" s="42">
        <v>48</v>
      </c>
      <c r="S41" s="69"/>
      <c r="T41" s="65"/>
    </row>
    <row r="42" spans="2:20" ht="44.25" customHeight="1" x14ac:dyDescent="0.2">
      <c r="B42" s="26" t="s">
        <v>231</v>
      </c>
      <c r="C42" s="30" t="s">
        <v>195</v>
      </c>
      <c r="D42" s="99" t="s">
        <v>234</v>
      </c>
      <c r="E42" s="39">
        <v>4</v>
      </c>
      <c r="F42" s="39"/>
      <c r="G42" s="39"/>
      <c r="H42" s="39">
        <v>3</v>
      </c>
      <c r="I42" s="39">
        <v>72</v>
      </c>
      <c r="J42" s="39">
        <v>36</v>
      </c>
      <c r="K42" s="39">
        <v>36</v>
      </c>
      <c r="L42" s="39"/>
      <c r="M42" s="39"/>
      <c r="N42" s="39"/>
      <c r="O42" s="39"/>
      <c r="P42" s="39"/>
      <c r="Q42" s="39">
        <v>72</v>
      </c>
      <c r="R42" s="39"/>
      <c r="S42" s="39"/>
      <c r="T42" s="71"/>
    </row>
    <row r="43" spans="2:20" ht="50.25" customHeight="1" x14ac:dyDescent="0.2">
      <c r="B43" s="26" t="s">
        <v>232</v>
      </c>
      <c r="C43" s="85" t="s">
        <v>133</v>
      </c>
      <c r="D43" s="100" t="s">
        <v>235</v>
      </c>
      <c r="E43" s="67">
        <v>3</v>
      </c>
      <c r="F43" s="67"/>
      <c r="G43" s="67"/>
      <c r="H43" s="42">
        <v>2</v>
      </c>
      <c r="I43" s="42">
        <v>48</v>
      </c>
      <c r="J43" s="67">
        <v>24</v>
      </c>
      <c r="K43" s="42">
        <v>24</v>
      </c>
      <c r="L43" s="42"/>
      <c r="M43" s="42"/>
      <c r="N43" s="42"/>
      <c r="O43" s="42"/>
      <c r="P43" s="42"/>
      <c r="Q43" s="42">
        <v>48</v>
      </c>
      <c r="R43" s="42"/>
      <c r="S43" s="42"/>
      <c r="T43" s="72"/>
    </row>
    <row r="44" spans="2:20" ht="34.5" customHeight="1" x14ac:dyDescent="0.2">
      <c r="B44" s="97" t="s">
        <v>143</v>
      </c>
      <c r="C44" s="73" t="s">
        <v>196</v>
      </c>
      <c r="D44" s="73"/>
      <c r="E44" s="25"/>
      <c r="F44" s="25"/>
      <c r="G44" s="25"/>
      <c r="H44" s="25">
        <f>H45+H46+H47+H48+H49+H50+H51+H52+H53</f>
        <v>48</v>
      </c>
      <c r="I44" s="25">
        <f t="shared" ref="I44:T44" si="2">I45+I46+I47+I48+I49+I50+I51+I52+I53</f>
        <v>1152</v>
      </c>
      <c r="J44" s="25">
        <f t="shared" si="2"/>
        <v>72</v>
      </c>
      <c r="K44" s="25">
        <f t="shared" si="2"/>
        <v>216</v>
      </c>
      <c r="L44" s="25">
        <f t="shared" si="2"/>
        <v>0</v>
      </c>
      <c r="M44" s="25">
        <f t="shared" si="2"/>
        <v>864</v>
      </c>
      <c r="N44" s="25">
        <f t="shared" si="2"/>
        <v>0</v>
      </c>
      <c r="O44" s="25">
        <f t="shared" si="2"/>
        <v>0</v>
      </c>
      <c r="P44" s="25">
        <f t="shared" si="2"/>
        <v>0</v>
      </c>
      <c r="Q44" s="25">
        <f t="shared" si="2"/>
        <v>528</v>
      </c>
      <c r="R44" s="25">
        <f t="shared" si="2"/>
        <v>624</v>
      </c>
      <c r="S44" s="25">
        <f t="shared" si="2"/>
        <v>0</v>
      </c>
      <c r="T44" s="25">
        <f t="shared" si="2"/>
        <v>0</v>
      </c>
    </row>
    <row r="45" spans="2:20" ht="35.25" customHeight="1" x14ac:dyDescent="0.2">
      <c r="B45" s="201" t="s">
        <v>142</v>
      </c>
      <c r="C45" s="175" t="s">
        <v>274</v>
      </c>
      <c r="D45" s="101" t="s">
        <v>243</v>
      </c>
      <c r="E45" s="95"/>
      <c r="F45" s="95"/>
      <c r="G45" s="95"/>
      <c r="H45" s="95">
        <v>2</v>
      </c>
      <c r="I45" s="95">
        <v>48</v>
      </c>
      <c r="J45" s="95">
        <v>24</v>
      </c>
      <c r="K45" s="95">
        <v>24</v>
      </c>
      <c r="L45" s="23"/>
      <c r="M45" s="95"/>
      <c r="N45" s="95"/>
      <c r="O45" s="95"/>
      <c r="P45" s="95"/>
      <c r="Q45" s="95">
        <v>48</v>
      </c>
      <c r="R45" s="95"/>
      <c r="S45" s="95"/>
      <c r="T45" s="75"/>
    </row>
    <row r="46" spans="2:20" ht="75" customHeight="1" x14ac:dyDescent="0.2">
      <c r="B46" s="202"/>
      <c r="C46" s="200"/>
      <c r="D46" s="101" t="s">
        <v>237</v>
      </c>
      <c r="E46" s="95"/>
      <c r="F46" s="95"/>
      <c r="G46" s="95"/>
      <c r="H46" s="95">
        <v>4</v>
      </c>
      <c r="I46" s="95">
        <v>96</v>
      </c>
      <c r="J46" s="95">
        <v>24</v>
      </c>
      <c r="K46" s="95">
        <v>24</v>
      </c>
      <c r="L46" s="23"/>
      <c r="M46" s="95">
        <v>48</v>
      </c>
      <c r="N46" s="95"/>
      <c r="O46" s="95"/>
      <c r="P46" s="95"/>
      <c r="Q46" s="95">
        <v>96</v>
      </c>
      <c r="R46" s="95"/>
      <c r="S46" s="95"/>
      <c r="T46" s="75"/>
    </row>
    <row r="47" spans="2:20" ht="33.75" customHeight="1" x14ac:dyDescent="0.2">
      <c r="B47" s="202"/>
      <c r="C47" s="200"/>
      <c r="D47" s="101" t="s">
        <v>244</v>
      </c>
      <c r="E47" s="95"/>
      <c r="F47" s="95"/>
      <c r="G47" s="95"/>
      <c r="H47" s="95">
        <v>2</v>
      </c>
      <c r="I47" s="95">
        <v>48</v>
      </c>
      <c r="J47" s="95"/>
      <c r="K47" s="95">
        <v>48</v>
      </c>
      <c r="L47" s="23"/>
      <c r="M47" s="95"/>
      <c r="N47" s="95"/>
      <c r="O47" s="95"/>
      <c r="P47" s="95"/>
      <c r="Q47" s="95">
        <v>24</v>
      </c>
      <c r="R47" s="95">
        <v>24</v>
      </c>
      <c r="S47" s="95"/>
      <c r="T47" s="75"/>
    </row>
    <row r="48" spans="2:20" ht="33" customHeight="1" x14ac:dyDescent="0.2">
      <c r="B48" s="202"/>
      <c r="C48" s="200"/>
      <c r="D48" s="101" t="s">
        <v>245</v>
      </c>
      <c r="E48" s="95"/>
      <c r="F48" s="95"/>
      <c r="G48" s="95"/>
      <c r="H48" s="95">
        <v>6</v>
      </c>
      <c r="I48" s="95">
        <v>144</v>
      </c>
      <c r="J48" s="95"/>
      <c r="K48" s="95"/>
      <c r="L48" s="23"/>
      <c r="M48" s="95">
        <v>144</v>
      </c>
      <c r="N48" s="95"/>
      <c r="O48" s="95"/>
      <c r="P48" s="95"/>
      <c r="Q48" s="95">
        <v>144</v>
      </c>
      <c r="R48" s="95"/>
      <c r="S48" s="95"/>
      <c r="T48" s="75"/>
    </row>
    <row r="49" spans="1:42" ht="24" customHeight="1" x14ac:dyDescent="0.2">
      <c r="B49" s="201" t="s">
        <v>144</v>
      </c>
      <c r="C49" s="175" t="s">
        <v>238</v>
      </c>
      <c r="D49" s="101" t="s">
        <v>242</v>
      </c>
      <c r="E49" s="95"/>
      <c r="F49" s="95"/>
      <c r="G49" s="95"/>
      <c r="H49" s="95">
        <v>2</v>
      </c>
      <c r="I49" s="95">
        <v>48</v>
      </c>
      <c r="J49" s="95"/>
      <c r="K49" s="95">
        <v>48</v>
      </c>
      <c r="L49" s="23"/>
      <c r="M49" s="95"/>
      <c r="N49" s="95"/>
      <c r="O49" s="95"/>
      <c r="P49" s="95"/>
      <c r="Q49" s="95">
        <v>48</v>
      </c>
      <c r="R49" s="95"/>
      <c r="S49" s="95"/>
      <c r="T49" s="96"/>
    </row>
    <row r="50" spans="1:42" ht="53.25" customHeight="1" x14ac:dyDescent="0.2">
      <c r="B50" s="202"/>
      <c r="C50" s="200"/>
      <c r="D50" s="101" t="s">
        <v>239</v>
      </c>
      <c r="E50" s="95"/>
      <c r="F50" s="95"/>
      <c r="G50" s="95"/>
      <c r="H50" s="95">
        <v>3</v>
      </c>
      <c r="I50" s="95">
        <v>72</v>
      </c>
      <c r="J50" s="95"/>
      <c r="K50" s="95">
        <v>48</v>
      </c>
      <c r="L50" s="23"/>
      <c r="M50" s="95">
        <v>24</v>
      </c>
      <c r="N50" s="95"/>
      <c r="O50" s="95"/>
      <c r="P50" s="95"/>
      <c r="Q50" s="95">
        <v>24</v>
      </c>
      <c r="R50" s="95">
        <v>48</v>
      </c>
      <c r="S50" s="95"/>
      <c r="T50" s="96"/>
    </row>
    <row r="51" spans="1:42" ht="52.5" customHeight="1" x14ac:dyDescent="0.2">
      <c r="B51" s="202"/>
      <c r="C51" s="200"/>
      <c r="D51" s="101" t="s">
        <v>240</v>
      </c>
      <c r="E51" s="95"/>
      <c r="F51" s="95"/>
      <c r="G51" s="95"/>
      <c r="H51" s="95">
        <v>2</v>
      </c>
      <c r="I51" s="95">
        <v>48</v>
      </c>
      <c r="J51" s="95">
        <v>24</v>
      </c>
      <c r="K51" s="95">
        <v>24</v>
      </c>
      <c r="L51" s="23"/>
      <c r="M51" s="95"/>
      <c r="N51" s="95"/>
      <c r="O51" s="95"/>
      <c r="P51" s="95"/>
      <c r="Q51" s="95"/>
      <c r="R51" s="95">
        <v>48</v>
      </c>
      <c r="S51" s="95"/>
      <c r="T51" s="96"/>
    </row>
    <row r="52" spans="1:42" ht="38.25" customHeight="1" x14ac:dyDescent="0.2">
      <c r="B52" s="202"/>
      <c r="C52" s="200"/>
      <c r="D52" s="101" t="s">
        <v>241</v>
      </c>
      <c r="E52" s="95"/>
      <c r="F52" s="95"/>
      <c r="G52" s="95"/>
      <c r="H52" s="95">
        <v>6</v>
      </c>
      <c r="I52" s="95">
        <v>144</v>
      </c>
      <c r="J52" s="95"/>
      <c r="K52" s="95"/>
      <c r="L52" s="23"/>
      <c r="M52" s="95">
        <v>144</v>
      </c>
      <c r="N52" s="95"/>
      <c r="O52" s="95"/>
      <c r="P52" s="95"/>
      <c r="Q52" s="95">
        <v>144</v>
      </c>
      <c r="R52" s="95"/>
      <c r="S52" s="95"/>
      <c r="T52" s="96"/>
    </row>
    <row r="53" spans="1:42" ht="81.75" customHeight="1" x14ac:dyDescent="0.2">
      <c r="B53" s="74" t="s">
        <v>145</v>
      </c>
      <c r="C53" s="22" t="s">
        <v>236</v>
      </c>
      <c r="D53" s="101" t="s">
        <v>246</v>
      </c>
      <c r="E53" s="41"/>
      <c r="F53" s="41"/>
      <c r="G53" s="41"/>
      <c r="H53" s="41">
        <v>21</v>
      </c>
      <c r="I53" s="41">
        <v>504</v>
      </c>
      <c r="J53" s="41"/>
      <c r="K53" s="41"/>
      <c r="L53" s="23"/>
      <c r="M53" s="41">
        <v>504</v>
      </c>
      <c r="N53" s="41"/>
      <c r="O53" s="41"/>
      <c r="P53" s="41"/>
      <c r="Q53" s="41"/>
      <c r="R53" s="41">
        <v>504</v>
      </c>
      <c r="S53" s="41"/>
      <c r="T53" s="39"/>
    </row>
    <row r="54" spans="1:42" s="23" customFormat="1" ht="17.25" customHeight="1" x14ac:dyDescent="0.2">
      <c r="A54" s="159"/>
      <c r="B54" s="76" t="s">
        <v>146</v>
      </c>
      <c r="C54" s="22" t="s">
        <v>204</v>
      </c>
      <c r="D54" s="22"/>
      <c r="E54" s="39"/>
      <c r="F54" s="39"/>
      <c r="G54" s="39"/>
      <c r="H54" s="25">
        <v>1</v>
      </c>
      <c r="I54" s="32">
        <v>24</v>
      </c>
      <c r="J54" s="32"/>
      <c r="K54" s="32">
        <v>24</v>
      </c>
      <c r="L54" s="32"/>
      <c r="M54" s="39"/>
      <c r="N54" s="39"/>
      <c r="O54" s="39"/>
      <c r="P54" s="39"/>
      <c r="Q54" s="39">
        <v>24</v>
      </c>
      <c r="R54" s="39"/>
      <c r="S54" s="39"/>
      <c r="T54" s="39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</row>
    <row r="55" spans="1:42" s="23" customFormat="1" ht="17.25" customHeight="1" x14ac:dyDescent="0.2">
      <c r="A55" s="159"/>
      <c r="B55" s="76" t="s">
        <v>147</v>
      </c>
      <c r="C55" s="28" t="s">
        <v>205</v>
      </c>
      <c r="D55" s="28"/>
      <c r="E55" s="39"/>
      <c r="F55" s="39"/>
      <c r="G55" s="39"/>
      <c r="H55" s="25">
        <v>2</v>
      </c>
      <c r="I55" s="32">
        <v>48</v>
      </c>
      <c r="J55" s="32"/>
      <c r="K55" s="32">
        <v>48</v>
      </c>
      <c r="L55" s="32"/>
      <c r="M55" s="39"/>
      <c r="N55" s="39"/>
      <c r="O55" s="39"/>
      <c r="P55" s="39"/>
      <c r="Q55" s="39"/>
      <c r="R55" s="39">
        <v>48</v>
      </c>
      <c r="S55" s="39"/>
      <c r="T55" s="39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</row>
    <row r="56" spans="1:42" ht="26.25" customHeight="1" x14ac:dyDescent="0.2">
      <c r="A56" s="37"/>
      <c r="B56" s="76"/>
      <c r="C56" s="77" t="s">
        <v>134</v>
      </c>
      <c r="D56" s="77"/>
      <c r="E56" s="42"/>
      <c r="F56" s="42"/>
      <c r="G56" s="42"/>
      <c r="H56" s="67">
        <f>H55+H54+H44+H40</f>
        <v>60</v>
      </c>
      <c r="I56" s="67">
        <f t="shared" ref="I56:T56" si="3">I55+I54+I44+I40</f>
        <v>1440</v>
      </c>
      <c r="J56" s="67">
        <f t="shared" si="3"/>
        <v>132</v>
      </c>
      <c r="K56" s="67">
        <f t="shared" si="3"/>
        <v>444</v>
      </c>
      <c r="L56" s="67">
        <f t="shared" si="3"/>
        <v>0</v>
      </c>
      <c r="M56" s="67">
        <f t="shared" si="3"/>
        <v>864</v>
      </c>
      <c r="N56" s="67">
        <f t="shared" si="3"/>
        <v>0</v>
      </c>
      <c r="O56" s="67">
        <f t="shared" si="3"/>
        <v>0</v>
      </c>
      <c r="P56" s="67">
        <f t="shared" si="3"/>
        <v>0</v>
      </c>
      <c r="Q56" s="67">
        <f t="shared" si="3"/>
        <v>720</v>
      </c>
      <c r="R56" s="67">
        <f t="shared" si="3"/>
        <v>720</v>
      </c>
      <c r="S56" s="67">
        <f t="shared" si="3"/>
        <v>0</v>
      </c>
      <c r="T56" s="67">
        <f t="shared" si="3"/>
        <v>0</v>
      </c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</row>
    <row r="57" spans="1:42" ht="17.25" customHeight="1" x14ac:dyDescent="0.2">
      <c r="B57" s="76" t="s">
        <v>148</v>
      </c>
      <c r="C57" s="22" t="s">
        <v>62</v>
      </c>
      <c r="D57" s="22"/>
      <c r="E57" s="39"/>
      <c r="F57" s="39"/>
      <c r="G57" s="39"/>
      <c r="H57" s="25">
        <v>5</v>
      </c>
      <c r="I57" s="32">
        <v>120</v>
      </c>
      <c r="J57" s="32"/>
      <c r="K57" s="32">
        <v>120</v>
      </c>
      <c r="L57" s="32"/>
      <c r="M57" s="39"/>
      <c r="N57" s="39"/>
      <c r="O57" s="39"/>
      <c r="P57" s="39"/>
      <c r="Q57" s="39">
        <v>48</v>
      </c>
      <c r="R57" s="39">
        <v>72</v>
      </c>
      <c r="S57" s="39"/>
      <c r="T57" s="39"/>
    </row>
    <row r="58" spans="1:42" ht="17.25" customHeight="1" x14ac:dyDescent="0.2">
      <c r="B58" s="76" t="s">
        <v>130</v>
      </c>
      <c r="C58" s="22" t="s">
        <v>127</v>
      </c>
      <c r="D58" s="22"/>
      <c r="E58" s="39"/>
      <c r="F58" s="39"/>
      <c r="G58" s="39"/>
      <c r="H58" s="25">
        <v>4</v>
      </c>
      <c r="I58" s="32">
        <v>96</v>
      </c>
      <c r="J58" s="32"/>
      <c r="K58" s="32"/>
      <c r="L58" s="32">
        <v>96</v>
      </c>
      <c r="M58" s="39"/>
      <c r="N58" s="39"/>
      <c r="O58" s="39"/>
      <c r="P58" s="39"/>
      <c r="Q58" s="39">
        <v>48</v>
      </c>
      <c r="R58" s="39">
        <v>48</v>
      </c>
      <c r="S58" s="39"/>
      <c r="T58" s="39"/>
    </row>
    <row r="59" spans="1:42" ht="17.25" customHeight="1" x14ac:dyDescent="0.2">
      <c r="B59" s="76"/>
      <c r="C59" s="65" t="s">
        <v>135</v>
      </c>
      <c r="D59" s="65"/>
      <c r="E59" s="25"/>
      <c r="F59" s="25"/>
      <c r="G59" s="25"/>
      <c r="H59" s="43">
        <f>H58+H57+H56</f>
        <v>69</v>
      </c>
      <c r="I59" s="43">
        <f t="shared" ref="I59:T59" si="4">I58+I57+I56</f>
        <v>1656</v>
      </c>
      <c r="J59" s="43">
        <f t="shared" si="4"/>
        <v>132</v>
      </c>
      <c r="K59" s="43">
        <f t="shared" si="4"/>
        <v>564</v>
      </c>
      <c r="L59" s="43">
        <f t="shared" si="4"/>
        <v>96</v>
      </c>
      <c r="M59" s="43">
        <f t="shared" si="4"/>
        <v>864</v>
      </c>
      <c r="N59" s="43">
        <f t="shared" si="4"/>
        <v>0</v>
      </c>
      <c r="O59" s="43">
        <f t="shared" si="4"/>
        <v>0</v>
      </c>
      <c r="P59" s="43">
        <f t="shared" si="4"/>
        <v>0</v>
      </c>
      <c r="Q59" s="43">
        <f t="shared" si="4"/>
        <v>816</v>
      </c>
      <c r="R59" s="43">
        <f t="shared" si="4"/>
        <v>840</v>
      </c>
      <c r="S59" s="43">
        <f t="shared" si="4"/>
        <v>0</v>
      </c>
      <c r="T59" s="43">
        <f t="shared" si="4"/>
        <v>0</v>
      </c>
    </row>
    <row r="60" spans="1:42" ht="17.25" customHeight="1" x14ac:dyDescent="0.2">
      <c r="B60" s="76"/>
      <c r="C60" s="65"/>
      <c r="D60" s="62"/>
      <c r="E60" s="38"/>
      <c r="F60" s="38"/>
      <c r="G60" s="38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</row>
    <row r="61" spans="1:42" ht="30.75" customHeight="1" x14ac:dyDescent="0.2">
      <c r="B61" s="26" t="s">
        <v>96</v>
      </c>
      <c r="C61" s="198" t="s">
        <v>206</v>
      </c>
      <c r="D61" s="199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</row>
    <row r="62" spans="1:42" ht="32.25" customHeight="1" x14ac:dyDescent="0.2">
      <c r="B62" s="26" t="s">
        <v>149</v>
      </c>
      <c r="C62" s="78" t="s">
        <v>192</v>
      </c>
      <c r="D62" s="78"/>
      <c r="E62" s="25"/>
      <c r="F62" s="25"/>
      <c r="G62" s="25"/>
      <c r="H62" s="25">
        <f>H63+H64+H65+H66+H67</f>
        <v>8</v>
      </c>
      <c r="I62" s="25">
        <f t="shared" ref="I62:T62" si="5">I63+I64+I65+I66+I67</f>
        <v>192</v>
      </c>
      <c r="J62" s="25">
        <f t="shared" si="5"/>
        <v>96</v>
      </c>
      <c r="K62" s="25">
        <f t="shared" si="5"/>
        <v>96</v>
      </c>
      <c r="L62" s="25">
        <f t="shared" si="5"/>
        <v>0</v>
      </c>
      <c r="M62" s="25">
        <f t="shared" si="5"/>
        <v>0</v>
      </c>
      <c r="N62" s="25">
        <f t="shared" si="5"/>
        <v>0</v>
      </c>
      <c r="O62" s="25">
        <f t="shared" si="5"/>
        <v>0</v>
      </c>
      <c r="P62" s="25">
        <f t="shared" si="5"/>
        <v>0</v>
      </c>
      <c r="Q62" s="25">
        <f t="shared" si="5"/>
        <v>0</v>
      </c>
      <c r="R62" s="25">
        <f t="shared" si="5"/>
        <v>0</v>
      </c>
      <c r="S62" s="25">
        <f t="shared" si="5"/>
        <v>96</v>
      </c>
      <c r="T62" s="25">
        <f t="shared" si="5"/>
        <v>96</v>
      </c>
    </row>
    <row r="63" spans="1:42" ht="42.75" customHeight="1" x14ac:dyDescent="0.2">
      <c r="B63" s="26" t="s">
        <v>150</v>
      </c>
      <c r="C63" s="68" t="s">
        <v>132</v>
      </c>
      <c r="D63" s="104" t="s">
        <v>247</v>
      </c>
      <c r="E63" s="25"/>
      <c r="F63" s="25">
        <v>6</v>
      </c>
      <c r="G63" s="25"/>
      <c r="H63" s="96">
        <f>+H64+H65+H66+H67</f>
        <v>4</v>
      </c>
      <c r="I63" s="96">
        <v>96</v>
      </c>
      <c r="J63" s="96"/>
      <c r="K63" s="96">
        <v>96</v>
      </c>
      <c r="L63" s="96"/>
      <c r="M63" s="96"/>
      <c r="N63" s="96"/>
      <c r="O63" s="96"/>
      <c r="P63" s="96"/>
      <c r="Q63" s="96"/>
      <c r="R63" s="96"/>
      <c r="S63" s="96">
        <v>48</v>
      </c>
      <c r="T63" s="96">
        <v>48</v>
      </c>
    </row>
    <row r="64" spans="1:42" ht="21" customHeight="1" x14ac:dyDescent="0.2">
      <c r="B64" s="153" t="s">
        <v>151</v>
      </c>
      <c r="C64" s="160" t="s">
        <v>248</v>
      </c>
      <c r="D64" s="102" t="s">
        <v>249</v>
      </c>
      <c r="E64" s="25"/>
      <c r="F64" s="25">
        <v>6</v>
      </c>
      <c r="G64" s="25"/>
      <c r="H64" s="96">
        <v>1</v>
      </c>
      <c r="I64" s="96">
        <v>24</v>
      </c>
      <c r="J64" s="96">
        <v>24</v>
      </c>
      <c r="K64" s="96"/>
      <c r="L64" s="96"/>
      <c r="M64" s="96"/>
      <c r="N64" s="96"/>
      <c r="O64" s="96"/>
      <c r="P64" s="96"/>
      <c r="Q64" s="96"/>
      <c r="R64" s="96"/>
      <c r="S64" s="96">
        <v>24</v>
      </c>
      <c r="T64" s="96"/>
    </row>
    <row r="65" spans="2:20" ht="21.75" customHeight="1" x14ac:dyDescent="0.2">
      <c r="B65" s="154"/>
      <c r="C65" s="161"/>
      <c r="D65" s="102" t="s">
        <v>250</v>
      </c>
      <c r="E65" s="25"/>
      <c r="F65" s="25">
        <v>6</v>
      </c>
      <c r="G65" s="25"/>
      <c r="H65" s="96">
        <v>1</v>
      </c>
      <c r="I65" s="96">
        <v>24</v>
      </c>
      <c r="J65" s="96">
        <v>24</v>
      </c>
      <c r="K65" s="96"/>
      <c r="L65" s="96"/>
      <c r="M65" s="96"/>
      <c r="N65" s="96"/>
      <c r="O65" s="96"/>
      <c r="P65" s="96"/>
      <c r="Q65" s="96"/>
      <c r="R65" s="96"/>
      <c r="S65" s="96">
        <v>24</v>
      </c>
      <c r="T65" s="96"/>
    </row>
    <row r="66" spans="2:20" ht="24" customHeight="1" x14ac:dyDescent="0.2">
      <c r="B66" s="154"/>
      <c r="C66" s="161"/>
      <c r="D66" s="102" t="s">
        <v>251</v>
      </c>
      <c r="E66" s="25"/>
      <c r="F66" s="25">
        <v>6</v>
      </c>
      <c r="G66" s="25"/>
      <c r="H66" s="96">
        <v>1</v>
      </c>
      <c r="I66" s="96">
        <v>24</v>
      </c>
      <c r="J66" s="96">
        <v>24</v>
      </c>
      <c r="K66" s="96"/>
      <c r="L66" s="96"/>
      <c r="M66" s="96"/>
      <c r="N66" s="96"/>
      <c r="O66" s="96"/>
      <c r="P66" s="96"/>
      <c r="Q66" s="96"/>
      <c r="R66" s="96"/>
      <c r="S66" s="96"/>
      <c r="T66" s="96">
        <v>24</v>
      </c>
    </row>
    <row r="67" spans="2:20" ht="30" customHeight="1" x14ac:dyDescent="0.2">
      <c r="B67" s="158"/>
      <c r="C67" s="162"/>
      <c r="D67" s="102" t="s">
        <v>252</v>
      </c>
      <c r="E67" s="25"/>
      <c r="F67" s="25">
        <v>6</v>
      </c>
      <c r="G67" s="25"/>
      <c r="H67" s="96">
        <v>1</v>
      </c>
      <c r="I67" s="96">
        <v>24</v>
      </c>
      <c r="J67" s="96">
        <v>24</v>
      </c>
      <c r="K67" s="96"/>
      <c r="L67" s="96"/>
      <c r="M67" s="96"/>
      <c r="N67" s="96"/>
      <c r="O67" s="96"/>
      <c r="P67" s="96"/>
      <c r="Q67" s="96"/>
      <c r="R67" s="96"/>
      <c r="S67" s="96"/>
      <c r="T67" s="96">
        <v>24</v>
      </c>
    </row>
    <row r="68" spans="2:20" ht="29.25" customHeight="1" x14ac:dyDescent="0.2">
      <c r="B68" s="26" t="s">
        <v>152</v>
      </c>
      <c r="C68" s="30" t="s">
        <v>193</v>
      </c>
      <c r="D68" s="28"/>
      <c r="E68" s="25"/>
      <c r="F68" s="25"/>
      <c r="G68" s="25"/>
      <c r="H68" s="25">
        <f>H69+H70+H71+H72+H73+H74+H75+H76</f>
        <v>44</v>
      </c>
      <c r="I68" s="25">
        <f t="shared" ref="I68:T68" si="6">I69+I70+I71+I72+I73+I74+I75+I76</f>
        <v>1056</v>
      </c>
      <c r="J68" s="25">
        <f t="shared" si="6"/>
        <v>144</v>
      </c>
      <c r="K68" s="25">
        <f t="shared" si="6"/>
        <v>216</v>
      </c>
      <c r="L68" s="25">
        <f t="shared" si="6"/>
        <v>48</v>
      </c>
      <c r="M68" s="25">
        <f t="shared" si="6"/>
        <v>648</v>
      </c>
      <c r="N68" s="25">
        <f t="shared" si="6"/>
        <v>0</v>
      </c>
      <c r="O68" s="25">
        <f t="shared" si="6"/>
        <v>0</v>
      </c>
      <c r="P68" s="25">
        <f t="shared" si="6"/>
        <v>0</v>
      </c>
      <c r="Q68" s="25">
        <f t="shared" si="6"/>
        <v>0</v>
      </c>
      <c r="R68" s="25">
        <f t="shared" si="6"/>
        <v>0</v>
      </c>
      <c r="S68" s="25">
        <f t="shared" si="6"/>
        <v>600</v>
      </c>
      <c r="T68" s="25">
        <f t="shared" si="6"/>
        <v>456</v>
      </c>
    </row>
    <row r="69" spans="2:20" ht="27.75" customHeight="1" x14ac:dyDescent="0.2">
      <c r="B69" s="153" t="s">
        <v>153</v>
      </c>
      <c r="C69" s="175" t="s">
        <v>257</v>
      </c>
      <c r="D69" s="103" t="s">
        <v>253</v>
      </c>
      <c r="E69" s="25"/>
      <c r="F69" s="25">
        <v>6</v>
      </c>
      <c r="G69" s="25"/>
      <c r="H69" s="96">
        <v>4</v>
      </c>
      <c r="I69" s="96">
        <v>96</v>
      </c>
      <c r="J69" s="96">
        <v>24</v>
      </c>
      <c r="K69" s="96">
        <v>72</v>
      </c>
      <c r="L69" s="96"/>
      <c r="M69" s="96"/>
      <c r="N69" s="96"/>
      <c r="O69" s="96"/>
      <c r="P69" s="96"/>
      <c r="Q69" s="96"/>
      <c r="R69" s="96"/>
      <c r="S69" s="96">
        <v>72</v>
      </c>
      <c r="T69" s="96">
        <v>24</v>
      </c>
    </row>
    <row r="70" spans="2:20" ht="27.75" customHeight="1" x14ac:dyDescent="0.2">
      <c r="B70" s="158"/>
      <c r="C70" s="176"/>
      <c r="D70" s="21" t="s">
        <v>254</v>
      </c>
      <c r="E70" s="96">
        <v>6</v>
      </c>
      <c r="F70" s="96"/>
      <c r="G70" s="96"/>
      <c r="H70" s="96">
        <v>4</v>
      </c>
      <c r="I70" s="96">
        <v>96</v>
      </c>
      <c r="J70" s="96">
        <v>24</v>
      </c>
      <c r="K70" s="96">
        <v>48</v>
      </c>
      <c r="L70" s="23"/>
      <c r="M70" s="96">
        <v>24</v>
      </c>
      <c r="N70" s="23"/>
      <c r="O70" s="96"/>
      <c r="P70" s="96"/>
      <c r="Q70" s="23"/>
      <c r="R70" s="23"/>
      <c r="S70" s="96">
        <v>96</v>
      </c>
      <c r="T70" s="96"/>
    </row>
    <row r="71" spans="2:20" ht="39.75" customHeight="1" x14ac:dyDescent="0.2">
      <c r="B71" s="153" t="s">
        <v>154</v>
      </c>
      <c r="C71" s="155" t="s">
        <v>207</v>
      </c>
      <c r="D71" s="21" t="s">
        <v>255</v>
      </c>
      <c r="E71" s="96">
        <v>5</v>
      </c>
      <c r="F71" s="96"/>
      <c r="G71" s="96"/>
      <c r="H71" s="96">
        <v>2</v>
      </c>
      <c r="I71" s="96">
        <v>48</v>
      </c>
      <c r="J71" s="96">
        <v>24</v>
      </c>
      <c r="K71" s="96"/>
      <c r="L71" s="96">
        <v>24</v>
      </c>
      <c r="M71" s="96"/>
      <c r="N71" s="23"/>
      <c r="O71" s="96"/>
      <c r="P71" s="96"/>
      <c r="Q71" s="23"/>
      <c r="R71" s="23"/>
      <c r="S71" s="96">
        <v>48</v>
      </c>
      <c r="T71" s="96"/>
    </row>
    <row r="72" spans="2:20" ht="39.75" customHeight="1" x14ac:dyDescent="0.2">
      <c r="B72" s="154"/>
      <c r="C72" s="156"/>
      <c r="D72" s="21" t="s">
        <v>256</v>
      </c>
      <c r="E72" s="96">
        <v>5</v>
      </c>
      <c r="F72" s="96"/>
      <c r="G72" s="96"/>
      <c r="H72" s="96">
        <v>2</v>
      </c>
      <c r="I72" s="96">
        <v>48</v>
      </c>
      <c r="J72" s="96">
        <v>24</v>
      </c>
      <c r="K72" s="96">
        <v>24</v>
      </c>
      <c r="L72" s="23"/>
      <c r="M72" s="96"/>
      <c r="N72" s="23"/>
      <c r="O72" s="96"/>
      <c r="P72" s="96"/>
      <c r="Q72" s="23"/>
      <c r="R72" s="23"/>
      <c r="S72" s="96">
        <v>48</v>
      </c>
      <c r="T72" s="96"/>
    </row>
    <row r="73" spans="2:20" ht="62.25" customHeight="1" x14ac:dyDescent="0.2">
      <c r="B73" s="154"/>
      <c r="C73" s="156"/>
      <c r="D73" s="21" t="s">
        <v>259</v>
      </c>
      <c r="E73" s="96">
        <v>5</v>
      </c>
      <c r="F73" s="96"/>
      <c r="G73" s="96"/>
      <c r="H73" s="96">
        <v>2</v>
      </c>
      <c r="I73" s="96">
        <v>48</v>
      </c>
      <c r="J73" s="96">
        <v>24</v>
      </c>
      <c r="K73" s="96">
        <v>24</v>
      </c>
      <c r="L73" s="23"/>
      <c r="M73" s="96"/>
      <c r="N73" s="23"/>
      <c r="O73" s="96"/>
      <c r="P73" s="96"/>
      <c r="Q73" s="23"/>
      <c r="R73" s="23"/>
      <c r="S73" s="96">
        <v>48</v>
      </c>
      <c r="T73" s="96"/>
    </row>
    <row r="74" spans="2:20" ht="53.25" customHeight="1" x14ac:dyDescent="0.2">
      <c r="B74" s="154"/>
      <c r="C74" s="156"/>
      <c r="D74" s="21" t="s">
        <v>260</v>
      </c>
      <c r="E74" s="96"/>
      <c r="F74" s="96"/>
      <c r="G74" s="96"/>
      <c r="H74" s="96">
        <v>12</v>
      </c>
      <c r="I74" s="96">
        <v>288</v>
      </c>
      <c r="J74" s="96"/>
      <c r="K74" s="96"/>
      <c r="L74" s="23"/>
      <c r="M74" s="96">
        <v>288</v>
      </c>
      <c r="N74" s="23"/>
      <c r="O74" s="96"/>
      <c r="P74" s="96"/>
      <c r="Q74" s="23"/>
      <c r="R74" s="23"/>
      <c r="S74" s="96">
        <v>288</v>
      </c>
      <c r="T74" s="96"/>
    </row>
    <row r="75" spans="2:20" ht="67.5" customHeight="1" x14ac:dyDescent="0.2">
      <c r="B75" s="153" t="s">
        <v>155</v>
      </c>
      <c r="C75" s="155" t="s">
        <v>278</v>
      </c>
      <c r="D75" s="21" t="s">
        <v>261</v>
      </c>
      <c r="E75" s="39"/>
      <c r="F75" s="39"/>
      <c r="G75" s="39"/>
      <c r="H75" s="39">
        <v>6</v>
      </c>
      <c r="I75" s="39">
        <v>144</v>
      </c>
      <c r="J75" s="39">
        <v>24</v>
      </c>
      <c r="K75" s="39">
        <v>48</v>
      </c>
      <c r="L75" s="24">
        <v>24</v>
      </c>
      <c r="M75" s="39">
        <v>48</v>
      </c>
      <c r="N75" s="23"/>
      <c r="O75" s="39"/>
      <c r="P75" s="39"/>
      <c r="Q75" s="23"/>
      <c r="R75" s="23"/>
      <c r="S75" s="39"/>
      <c r="T75" s="39">
        <v>144</v>
      </c>
    </row>
    <row r="76" spans="2:20" ht="30" customHeight="1" x14ac:dyDescent="0.2">
      <c r="B76" s="158"/>
      <c r="C76" s="157"/>
      <c r="D76" s="100" t="s">
        <v>258</v>
      </c>
      <c r="E76" s="25"/>
      <c r="F76" s="25"/>
      <c r="G76" s="25"/>
      <c r="H76" s="39">
        <v>12</v>
      </c>
      <c r="I76" s="39">
        <v>288</v>
      </c>
      <c r="J76" s="39"/>
      <c r="K76" s="39"/>
      <c r="L76" s="23"/>
      <c r="M76" s="39">
        <v>288</v>
      </c>
      <c r="N76" s="39"/>
      <c r="O76" s="39"/>
      <c r="P76" s="39"/>
      <c r="Q76" s="39"/>
      <c r="R76" s="39"/>
      <c r="S76" s="39"/>
      <c r="T76" s="39">
        <v>288</v>
      </c>
    </row>
    <row r="77" spans="2:20" ht="16.5" customHeight="1" x14ac:dyDescent="0.2">
      <c r="B77" s="63" t="s">
        <v>156</v>
      </c>
      <c r="C77" s="30" t="s">
        <v>97</v>
      </c>
      <c r="D77" s="30"/>
      <c r="E77" s="39"/>
      <c r="F77" s="39"/>
      <c r="G77" s="39"/>
      <c r="H77" s="43"/>
      <c r="I77" s="43"/>
      <c r="J77" s="43"/>
      <c r="K77" s="43"/>
      <c r="L77" s="43"/>
      <c r="M77" s="43"/>
      <c r="N77" s="65"/>
      <c r="O77" s="65"/>
      <c r="P77" s="65"/>
      <c r="Q77" s="65"/>
      <c r="R77" s="65"/>
      <c r="S77" s="65"/>
      <c r="T77" s="65"/>
    </row>
    <row r="78" spans="2:20" ht="47.25" customHeight="1" x14ac:dyDescent="0.2">
      <c r="B78" s="29" t="s">
        <v>157</v>
      </c>
      <c r="C78" s="30" t="s">
        <v>98</v>
      </c>
      <c r="D78" s="30"/>
      <c r="E78" s="39"/>
      <c r="F78" s="39"/>
      <c r="G78" s="39"/>
      <c r="H78" s="25">
        <f>H79</f>
        <v>6</v>
      </c>
      <c r="I78" s="25">
        <f t="shared" ref="I78:T78" si="7">I79</f>
        <v>144</v>
      </c>
      <c r="J78" s="25">
        <f t="shared" si="7"/>
        <v>0</v>
      </c>
      <c r="K78" s="25">
        <f t="shared" si="7"/>
        <v>0</v>
      </c>
      <c r="L78" s="25">
        <f t="shared" si="7"/>
        <v>0</v>
      </c>
      <c r="M78" s="25">
        <f t="shared" si="7"/>
        <v>144</v>
      </c>
      <c r="N78" s="25">
        <f t="shared" si="7"/>
        <v>0</v>
      </c>
      <c r="O78" s="25">
        <f t="shared" si="7"/>
        <v>0</v>
      </c>
      <c r="P78" s="25">
        <f t="shared" si="7"/>
        <v>0</v>
      </c>
      <c r="Q78" s="25">
        <f t="shared" si="7"/>
        <v>0</v>
      </c>
      <c r="R78" s="25">
        <f t="shared" si="7"/>
        <v>0</v>
      </c>
      <c r="S78" s="25">
        <f t="shared" si="7"/>
        <v>0</v>
      </c>
      <c r="T78" s="25">
        <f t="shared" si="7"/>
        <v>144</v>
      </c>
    </row>
    <row r="79" spans="2:20" ht="28.5" customHeight="1" x14ac:dyDescent="0.2">
      <c r="B79" s="79" t="s">
        <v>158</v>
      </c>
      <c r="C79" s="80" t="s">
        <v>99</v>
      </c>
      <c r="D79" s="80"/>
      <c r="E79" s="39"/>
      <c r="F79" s="39"/>
      <c r="G79" s="39"/>
      <c r="H79" s="39">
        <v>6</v>
      </c>
      <c r="I79" s="39">
        <v>144</v>
      </c>
      <c r="J79" s="24"/>
      <c r="K79" s="24"/>
      <c r="L79" s="24"/>
      <c r="M79" s="39">
        <v>144</v>
      </c>
      <c r="N79" s="23"/>
      <c r="O79" s="23"/>
      <c r="P79" s="23"/>
      <c r="Q79" s="23"/>
      <c r="R79" s="23"/>
      <c r="S79" s="39"/>
      <c r="T79" s="39">
        <v>144</v>
      </c>
    </row>
    <row r="80" spans="2:20" ht="30.75" customHeight="1" x14ac:dyDescent="0.2">
      <c r="B80" s="79" t="s">
        <v>146</v>
      </c>
      <c r="C80" s="22" t="s">
        <v>208</v>
      </c>
      <c r="D80" s="22"/>
      <c r="E80" s="25"/>
      <c r="F80" s="25"/>
      <c r="G80" s="25"/>
      <c r="H80" s="25">
        <v>1</v>
      </c>
      <c r="I80" s="25">
        <v>24</v>
      </c>
      <c r="J80" s="31"/>
      <c r="K80" s="31">
        <v>24</v>
      </c>
      <c r="L80" s="31"/>
      <c r="M80" s="25"/>
      <c r="N80" s="65"/>
      <c r="O80" s="65"/>
      <c r="P80" s="65"/>
      <c r="Q80" s="65"/>
      <c r="R80" s="65"/>
      <c r="S80" s="25">
        <v>24</v>
      </c>
      <c r="T80" s="25"/>
    </row>
    <row r="81" spans="2:20" ht="14.25" customHeight="1" x14ac:dyDescent="0.2">
      <c r="B81" s="79" t="s">
        <v>147</v>
      </c>
      <c r="C81" s="28" t="s">
        <v>205</v>
      </c>
      <c r="D81" s="28"/>
      <c r="E81" s="25"/>
      <c r="F81" s="25"/>
      <c r="G81" s="25"/>
      <c r="H81" s="25">
        <v>1</v>
      </c>
      <c r="I81" s="25">
        <v>24</v>
      </c>
      <c r="J81" s="31"/>
      <c r="K81" s="31">
        <v>24</v>
      </c>
      <c r="L81" s="31"/>
      <c r="M81" s="25"/>
      <c r="N81" s="65"/>
      <c r="O81" s="65"/>
      <c r="P81" s="65"/>
      <c r="Q81" s="65"/>
      <c r="R81" s="65"/>
      <c r="S81" s="25"/>
      <c r="T81" s="25">
        <v>24</v>
      </c>
    </row>
    <row r="82" spans="2:20" ht="28.5" customHeight="1" x14ac:dyDescent="0.2">
      <c r="B82" s="81"/>
      <c r="C82" s="22" t="s">
        <v>134</v>
      </c>
      <c r="D82" s="22"/>
      <c r="E82" s="39"/>
      <c r="F82" s="39"/>
      <c r="G82" s="39"/>
      <c r="H82" s="25">
        <f t="shared" ref="H82:T82" si="8">H81+H80+H78+H68+H62</f>
        <v>60</v>
      </c>
      <c r="I82" s="25">
        <f t="shared" si="8"/>
        <v>1440</v>
      </c>
      <c r="J82" s="25">
        <f t="shared" si="8"/>
        <v>240</v>
      </c>
      <c r="K82" s="25">
        <f t="shared" si="8"/>
        <v>360</v>
      </c>
      <c r="L82" s="25">
        <f t="shared" si="8"/>
        <v>48</v>
      </c>
      <c r="M82" s="25">
        <f t="shared" si="8"/>
        <v>792</v>
      </c>
      <c r="N82" s="25">
        <f t="shared" si="8"/>
        <v>0</v>
      </c>
      <c r="O82" s="25">
        <f t="shared" si="8"/>
        <v>0</v>
      </c>
      <c r="P82" s="25">
        <f t="shared" si="8"/>
        <v>0</v>
      </c>
      <c r="Q82" s="25">
        <f t="shared" si="8"/>
        <v>0</v>
      </c>
      <c r="R82" s="25">
        <f t="shared" si="8"/>
        <v>0</v>
      </c>
      <c r="S82" s="25">
        <f t="shared" si="8"/>
        <v>720</v>
      </c>
      <c r="T82" s="25">
        <f t="shared" si="8"/>
        <v>720</v>
      </c>
    </row>
    <row r="83" spans="2:20" ht="16.5" customHeight="1" x14ac:dyDescent="0.2">
      <c r="B83" s="74" t="s">
        <v>129</v>
      </c>
      <c r="C83" s="82" t="s">
        <v>159</v>
      </c>
      <c r="D83" s="82"/>
      <c r="E83" s="39"/>
      <c r="F83" s="39"/>
      <c r="G83" s="39"/>
      <c r="H83" s="25">
        <v>5</v>
      </c>
      <c r="I83" s="25">
        <v>120</v>
      </c>
      <c r="J83" s="31"/>
      <c r="K83" s="31"/>
      <c r="L83" s="31"/>
      <c r="M83" s="25">
        <v>120</v>
      </c>
      <c r="N83" s="65"/>
      <c r="O83" s="65"/>
      <c r="P83" s="65"/>
      <c r="Q83" s="65"/>
      <c r="R83" s="65"/>
      <c r="S83" s="25">
        <v>48</v>
      </c>
      <c r="T83" s="25">
        <v>72</v>
      </c>
    </row>
    <row r="84" spans="2:20" ht="23.25" customHeight="1" x14ac:dyDescent="0.2">
      <c r="B84" s="74" t="s">
        <v>130</v>
      </c>
      <c r="C84" s="82" t="s">
        <v>160</v>
      </c>
      <c r="D84" s="82"/>
      <c r="E84" s="39"/>
      <c r="F84" s="39"/>
      <c r="G84" s="39"/>
      <c r="H84" s="25">
        <v>4</v>
      </c>
      <c r="I84" s="25">
        <v>96</v>
      </c>
      <c r="J84" s="31"/>
      <c r="K84" s="31"/>
      <c r="L84" s="31"/>
      <c r="M84" s="25">
        <v>96</v>
      </c>
      <c r="N84" s="65"/>
      <c r="O84" s="65"/>
      <c r="P84" s="65"/>
      <c r="Q84" s="65"/>
      <c r="R84" s="65"/>
      <c r="S84" s="25">
        <v>48</v>
      </c>
      <c r="T84" s="25">
        <v>48</v>
      </c>
    </row>
    <row r="85" spans="2:20" ht="27.75" customHeight="1" x14ac:dyDescent="0.2">
      <c r="B85" s="83"/>
      <c r="C85" s="73" t="s">
        <v>136</v>
      </c>
      <c r="D85" s="73"/>
      <c r="E85" s="25"/>
      <c r="F85" s="25"/>
      <c r="G85" s="25"/>
      <c r="H85" s="43">
        <f>H84+H83+H82</f>
        <v>69</v>
      </c>
      <c r="I85" s="43">
        <f t="shared" ref="I85:T85" si="9">I84+I83+I82</f>
        <v>1656</v>
      </c>
      <c r="J85" s="43">
        <f t="shared" si="9"/>
        <v>240</v>
      </c>
      <c r="K85" s="43">
        <f t="shared" si="9"/>
        <v>360</v>
      </c>
      <c r="L85" s="43">
        <f t="shared" si="9"/>
        <v>48</v>
      </c>
      <c r="M85" s="43">
        <f t="shared" si="9"/>
        <v>1008</v>
      </c>
      <c r="N85" s="43">
        <f t="shared" si="9"/>
        <v>0</v>
      </c>
      <c r="O85" s="43">
        <f t="shared" si="9"/>
        <v>0</v>
      </c>
      <c r="P85" s="43">
        <f t="shared" si="9"/>
        <v>0</v>
      </c>
      <c r="Q85" s="43">
        <f t="shared" si="9"/>
        <v>0</v>
      </c>
      <c r="R85" s="43">
        <f t="shared" si="9"/>
        <v>0</v>
      </c>
      <c r="S85" s="43">
        <f t="shared" si="9"/>
        <v>816</v>
      </c>
      <c r="T85" s="43">
        <f t="shared" si="9"/>
        <v>840</v>
      </c>
    </row>
    <row r="86" spans="2:20" x14ac:dyDescent="0.2">
      <c r="B86" s="84"/>
      <c r="C86" s="65" t="s">
        <v>100</v>
      </c>
      <c r="D86" s="65"/>
      <c r="E86" s="39"/>
      <c r="F86" s="39"/>
      <c r="G86" s="39"/>
      <c r="H86" s="43">
        <f t="shared" ref="H86:T86" si="10">H85+H59+H37</f>
        <v>206</v>
      </c>
      <c r="I86" s="43">
        <f t="shared" si="10"/>
        <v>4944</v>
      </c>
      <c r="J86" s="43">
        <f t="shared" si="10"/>
        <v>1122</v>
      </c>
      <c r="K86" s="43">
        <f t="shared" si="10"/>
        <v>1806</v>
      </c>
      <c r="L86" s="43">
        <f t="shared" si="10"/>
        <v>144</v>
      </c>
      <c r="M86" s="43">
        <f t="shared" si="10"/>
        <v>1872</v>
      </c>
      <c r="N86" s="43">
        <f t="shared" si="10"/>
        <v>0</v>
      </c>
      <c r="O86" s="43">
        <f t="shared" si="10"/>
        <v>32</v>
      </c>
      <c r="P86" s="43">
        <f t="shared" si="10"/>
        <v>36</v>
      </c>
      <c r="Q86" s="43">
        <f t="shared" si="10"/>
        <v>816</v>
      </c>
      <c r="R86" s="43">
        <f t="shared" si="10"/>
        <v>840</v>
      </c>
      <c r="S86" s="43">
        <f t="shared" si="10"/>
        <v>816</v>
      </c>
      <c r="T86" s="43">
        <f t="shared" si="10"/>
        <v>840</v>
      </c>
    </row>
    <row r="93" spans="2:20" x14ac:dyDescent="0.2">
      <c r="C93" s="18" t="s">
        <v>138</v>
      </c>
    </row>
    <row r="94" spans="2:20" x14ac:dyDescent="0.2">
      <c r="C94" s="18" t="s">
        <v>139</v>
      </c>
    </row>
  </sheetData>
  <mergeCells count="36">
    <mergeCell ref="C39:D39"/>
    <mergeCell ref="C69:C70"/>
    <mergeCell ref="B2:C2"/>
    <mergeCell ref="I5:O7"/>
    <mergeCell ref="B4:E4"/>
    <mergeCell ref="B5:E5"/>
    <mergeCell ref="B8:E8"/>
    <mergeCell ref="B6:E6"/>
    <mergeCell ref="B7:C7"/>
    <mergeCell ref="C61:D61"/>
    <mergeCell ref="C45:C48"/>
    <mergeCell ref="B45:B48"/>
    <mergeCell ref="C49:C52"/>
    <mergeCell ref="B49:B52"/>
    <mergeCell ref="B69:B70"/>
    <mergeCell ref="B64:B67"/>
    <mergeCell ref="A11:A13"/>
    <mergeCell ref="O12:P12"/>
    <mergeCell ref="Q12:R12"/>
    <mergeCell ref="S12:T12"/>
    <mergeCell ref="E12:E13"/>
    <mergeCell ref="F12:F13"/>
    <mergeCell ref="G12:G13"/>
    <mergeCell ref="B11:B13"/>
    <mergeCell ref="C11:C13"/>
    <mergeCell ref="E11:G11"/>
    <mergeCell ref="H11:N11"/>
    <mergeCell ref="H12:H13"/>
    <mergeCell ref="I12:I13"/>
    <mergeCell ref="J12:L12"/>
    <mergeCell ref="B71:B74"/>
    <mergeCell ref="C71:C74"/>
    <mergeCell ref="C75:C76"/>
    <mergeCell ref="B75:B76"/>
    <mergeCell ref="A54:A55"/>
    <mergeCell ref="C64:C67"/>
  </mergeCells>
  <pageMargins left="0.7" right="0.7" top="0.75" bottom="0.75" header="0.3" footer="0.3"/>
  <pageSetup paperSize="9" scale="5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E10"/>
  <sheetViews>
    <sheetView topLeftCell="A4" workbookViewId="0">
      <selection activeCell="D10" sqref="D10"/>
    </sheetView>
  </sheetViews>
  <sheetFormatPr defaultRowHeight="15" x14ac:dyDescent="0.25"/>
  <cols>
    <col min="3" max="3" width="37.42578125" customWidth="1"/>
    <col min="4" max="4" width="34.5703125" customWidth="1"/>
    <col min="5" max="5" width="33.85546875" customWidth="1"/>
  </cols>
  <sheetData>
    <row r="8" spans="3:5" x14ac:dyDescent="0.25">
      <c r="C8" t="s">
        <v>286</v>
      </c>
      <c r="D8" t="s">
        <v>186</v>
      </c>
      <c r="E8" t="s">
        <v>287</v>
      </c>
    </row>
    <row r="9" spans="3:5" x14ac:dyDescent="0.25">
      <c r="C9" t="s">
        <v>273</v>
      </c>
    </row>
    <row r="10" spans="3:5" ht="60" x14ac:dyDescent="0.25">
      <c r="D10" s="113" t="s">
        <v>288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сетка</vt:lpstr>
      <vt:lpstr>план УП</vt:lpstr>
      <vt:lpstr>РУП -ЖМ</vt:lpstr>
      <vt:lpstr>Лист1</vt:lpstr>
      <vt:lpstr>Лист2</vt:lpstr>
      <vt:lpstr>сетка!Область_печати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2021-02-15T08:39:27Z</cp:lastPrinted>
  <dcterms:created xsi:type="dcterms:W3CDTF">2006-09-16T00:00:00Z</dcterms:created>
  <dcterms:modified xsi:type="dcterms:W3CDTF">2021-09-27T12:20:03Z</dcterms:modified>
</cp:coreProperties>
</file>